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7.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8.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9.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10.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serrania.sharepoint.com/sites/proyectos/Documentos compartidos/MCA 2023-2027/7119.2 INTERVENCION PROMOTORES/MODELOS/GDR/"/>
    </mc:Choice>
  </mc:AlternateContent>
  <xr:revisionPtr revIDLastSave="722" documentId="13_ncr:1_{839C8B23-78B2-4D48-A31D-E49C35CDD1DA}" xr6:coauthVersionLast="47" xr6:coauthVersionMax="47" xr10:uidLastSave="{CE974731-DC23-4091-BC2F-B20591A67EA3}"/>
  <bookViews>
    <workbookView xWindow="-120" yWindow="-120" windowWidth="29040" windowHeight="15840" tabRatio="785" firstSheet="4" activeTab="11" xr2:uid="{75E742B1-6DCE-4CF7-8BA4-835DAA33D2F6}"/>
  </bookViews>
  <sheets>
    <sheet name="Instrucciones" sheetId="14" r:id="rId1"/>
    <sheet name="Resumen" sheetId="10" r:id="rId2"/>
    <sheet name="1. Ambito Territorial" sheetId="2" r:id="rId3"/>
    <sheet name="2. Calidad Operación" sheetId="3" r:id="rId4"/>
    <sheet name="3. Factor Económico" sheetId="11" r:id="rId5"/>
    <sheet name="5. Adaptación Cambio Climático" sheetId="5" r:id="rId6"/>
    <sheet name="8. Igualdad Género" sheetId="6" r:id="rId7"/>
    <sheet name="10. Juventud Rural" sheetId="7" r:id="rId8"/>
    <sheet name="11. Innovación" sheetId="8" r:id="rId9"/>
    <sheet name="12. Patrimonio" sheetId="12" r:id="rId10"/>
    <sheet name="13. Perfil Solicitante" sheetId="9" r:id="rId11"/>
    <sheet name="14. Servicios a la población"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3" l="1"/>
  <c r="G113" i="10" s="1"/>
  <c r="F4" i="9"/>
  <c r="F4" i="12"/>
  <c r="G99" i="10" s="1"/>
  <c r="F4" i="7"/>
  <c r="G80" i="10" s="1"/>
  <c r="F6" i="6"/>
  <c r="G74" i="10" s="1"/>
  <c r="F4" i="5"/>
  <c r="F4" i="6"/>
  <c r="G72" i="10" s="1"/>
  <c r="F7" i="5"/>
  <c r="G60" i="10" s="1"/>
  <c r="G19" i="11"/>
  <c r="G4" i="11"/>
  <c r="F4" i="3"/>
  <c r="F4" i="11"/>
  <c r="G21" i="10" s="1"/>
  <c r="F19" i="11"/>
  <c r="G37" i="10" s="1"/>
  <c r="F4" i="2"/>
  <c r="G57" i="10" l="1"/>
  <c r="G8" i="10"/>
  <c r="G106" i="10" l="1"/>
  <c r="F4" i="8"/>
  <c r="G92" i="10" s="1"/>
  <c r="G14" i="10"/>
  <c r="G120" i="10" l="1"/>
  <c r="G122" i="10" s="1"/>
</calcChain>
</file>

<file path=xl/sharedStrings.xml><?xml version="1.0" encoding="utf-8"?>
<sst xmlns="http://schemas.openxmlformats.org/spreadsheetml/2006/main" count="661" uniqueCount="251">
  <si>
    <t>INSTRUCCIONES PARA RELLENAR LA HOJA DE CÁLCULO</t>
  </si>
  <si>
    <t>1.- La utilización de esta hoja excel por la persona solicitante es voluntaria, aunque es conveniente para que haga una autobaremación de su proyecto y saber si llega a la puntuación minima o no para que el proyecto sea subvencionado.</t>
  </si>
  <si>
    <t>2.- Cada uno de los criterios y subcriterios seleccionados deberá justificarse  en la solicitud de ayuda y  deberá aportar la documentación que sea necesaria para aplicarlos. En el caso de no quedar convenientemente justificados no podrán ser tenidos en cuenta para la valoración del proyecto.</t>
  </si>
  <si>
    <t>3.- Los criterios y subcriterios del GDR Serrania Suroeste Sevillana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</si>
  <si>
    <t>4.- Seleccione las pestañas numeradas para rellenar los criterios de selección, la puntuación obtenida se copiará en la hoja "Resumen" automáticamente. Sólo se pueden rellenar las casillas seleccionando "Si" o "No". Únicamente, debe seleccionar aquellos criterios/subcriterios que cumpla su proyecto/operación.</t>
  </si>
  <si>
    <t>5.- Definición Subcriterio Excluyente: Únicamente se puede seleccionar, si se cumple, uno de los criterios/subcriterios y, por tanto, no podrá adicionarse ninguna puntuación más de otro subcriterio dentro de la misma horquilla, porque por su naturaleza o definición implica optar por uno u otro.</t>
  </si>
  <si>
    <t>6.- Definición Subcriterio Acumulable: Se puede seleccionar más de un subcriterio, si se cumplen, y permite que lo puntos que se otorguen por el cumplimiento de ese subcriterio puedan adicionarse o añadirse a otros subcriterios de la misma horquilla, por ser concurrentes y compatibles.</t>
  </si>
  <si>
    <t>7.- La condición de excluyente o acumulable opera entre subcriterios de un mismo criterio de selección.</t>
  </si>
  <si>
    <t>8.- Para que su proyecto sea subvencionable deberá obtener una puntuación mínima de 60 puntos.</t>
  </si>
  <si>
    <t>9.- Al completar todos los apartados guarde el archivo excel con el NIF y el nombre de su Entidad para que pueda ser identificado por nuestro personal técnico, si se lo requiere o lo quiere aportar voluntariamente al expediente.</t>
  </si>
  <si>
    <t>BATERÍA DE CRITERIOS Y SUBCRITERIOS</t>
  </si>
  <si>
    <t>Puntuación</t>
  </si>
  <si>
    <t>Código</t>
  </si>
  <si>
    <t>Criterios y subcriterios de selección</t>
  </si>
  <si>
    <t>Carácter</t>
  </si>
  <si>
    <t>AT.2</t>
  </si>
  <si>
    <t>Factor de aislamiento</t>
  </si>
  <si>
    <t>AT.2.1</t>
  </si>
  <si>
    <t xml:space="preserve">El núcleo de población donde se ejecuta la operación está a más de 60 minutos de distancia del municipio capital de provincia </t>
  </si>
  <si>
    <t>Excluyente</t>
  </si>
  <si>
    <t xml:space="preserve"> AT.2.2</t>
  </si>
  <si>
    <t xml:space="preserve">El núcleo de población donde se ejecuta la operación está a más de 30 minutos y menos de 60 minutos de distancia del municipio capital de provincia </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</si>
  <si>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</si>
  <si>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</si>
  <si>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</si>
  <si>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</si>
  <si>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</si>
  <si>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</si>
  <si>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</si>
  <si>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</si>
  <si>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FE.2</t>
  </si>
  <si>
    <t>Ámbitos peculiares de actuación atendiendo a aspectos del terrritorio de la ZRL reflejados en la EDL</t>
  </si>
  <si>
    <t>Acciones dirigidas a la protección y conservación de la dehesa</t>
  </si>
  <si>
    <t>Acciones dirigidas a la proteccion y conservacion de las diversas artesanías de la ZRL</t>
  </si>
  <si>
    <t>Acciones dirigidas a la protección y conservación del olivar tradicional</t>
  </si>
  <si>
    <t>Acciones dirigidas a la protección y conservación de la ganaderia brava</t>
  </si>
  <si>
    <t>Acciones dirigidas a la  proteccion y recuperación de los sistemas tradicionales de cultivo en áreas determinadas.</t>
  </si>
  <si>
    <t>FE 2.6</t>
  </si>
  <si>
    <t>Acciones dirigidas a la protección y conservación de la gastronomía tipica local</t>
  </si>
  <si>
    <t>FE 2.7</t>
  </si>
  <si>
    <t>Acciones dirigidas a la protección y recuperación de variedades vegetales autóctonas o tradicionales</t>
  </si>
  <si>
    <t>Acciones dirigidas a la protección y conservación del potencial cinegético del territorio</t>
  </si>
  <si>
    <t>Acciones dirigidas a la protección y conservación de las técnicas constructivas tradiccionales</t>
  </si>
  <si>
    <t>Acciones dirigidas a la protección y conservación de la ganaderia transhumante</t>
  </si>
  <si>
    <t>Acciones dirigidas a la protección y conservación de razas ganaderas autoctonas</t>
  </si>
  <si>
    <t>Acciones dirigidas a la creación y/o consolidación de distintivos de calidad DOP,IGP,Especialidad tradiccional Garantizada(ETG),marcas de calidad territorial ,otras marcas colectivas o distintivos asimilables.</t>
  </si>
  <si>
    <t>Operaciones o proyectos que se desarrollen o ejecuten en espacios protegidos declarados como tales por normativa vigente</t>
  </si>
  <si>
    <t>Acciones de promoción(ferias,certámenes,campañas de difusión o similares)para impulsar o poner en valor aquellos sectores (económicos,turisticos,patrimoniales,artesanales…)de la ZRL en los que se haya detectado un potencial de desarrollo o crecimiento.</t>
  </si>
  <si>
    <t>Acumulable</t>
  </si>
  <si>
    <t>FE.3</t>
  </si>
  <si>
    <t>Encuadramiento de la operación en alguna división de la Nomenclatura Estadística de Actividades Económicas (NACE v.2), siempre que sean subvencionables por LEADER</t>
  </si>
  <si>
    <t>Agricultura, ganadería, silvicultura</t>
  </si>
  <si>
    <t>Industria extractiva o manufacturera</t>
  </si>
  <si>
    <t>Suministro de energía eléctrica, gas, vapor y aire acondicionado; suministro de agua, actividades de saneamiento, gestión de residuos y descontaminación</t>
  </si>
  <si>
    <t>Construcción</t>
  </si>
  <si>
    <t>Comercio al por mayor y al por menor; Reparación de vehículos de motor</t>
  </si>
  <si>
    <t>Transporte y almacenamiento</t>
  </si>
  <si>
    <t>Hostelería</t>
  </si>
  <si>
    <t>Información y comunicaciones</t>
  </si>
  <si>
    <t>Actividades inmobiliarias</t>
  </si>
  <si>
    <t>Actividades profesionales, científicas y técnicas</t>
  </si>
  <si>
    <t>Actividades administrativas y servicios auxiliares</t>
  </si>
  <si>
    <t>Administración Pública y Defensa</t>
  </si>
  <si>
    <t>Educación</t>
  </si>
  <si>
    <t>Actividades sanitarias y de servicios sociales</t>
  </si>
  <si>
    <t>Actividades artísticas, recreativas o de entretenimiento</t>
  </si>
  <si>
    <t>Otros servicios</t>
  </si>
  <si>
    <t>CC.5</t>
  </si>
  <si>
    <t>Formación,difusión o sensibilización sobre Adaptación y mitigación frente al cambio climático</t>
  </si>
  <si>
    <t>CC.5.1</t>
  </si>
  <si>
    <t>Acciones formativas de diverso formato(curso,talleres,seminarios,webinar)</t>
  </si>
  <si>
    <t>CC 5.2</t>
  </si>
  <si>
    <t xml:space="preserve">Contribución a la ampliación del conocimiento,difusión o sensibilización sobre efectos del cambio climático </t>
  </si>
  <si>
    <t>CC.8</t>
  </si>
  <si>
    <t>Actuaciones en el entorno urbano,agrario o en el patrimonio medio ambiental</t>
  </si>
  <si>
    <t>CC.8.1</t>
  </si>
  <si>
    <t>Intervenciones en emplazamientos significativos que supongan la regeneración del entorno medioambiental degradado (miradores naturales, yacimientos arqueologicos, pozos, molinos,acequias, lavaderos o fieltatos…)</t>
  </si>
  <si>
    <t>Campañas para la repoblación de parcerlas y/o adopción de alcorques dirigidas a la población escolar,escuelas adultos,otros colectivos interesados.</t>
  </si>
  <si>
    <t>Fomento de acciones colectivas de voluntariado para limpieza de entornos degradados(Campañas "basuraleza"</t>
  </si>
  <si>
    <t>Programas de multiplicación de la superficie con sombra vegetal o instalación de pavimentos permeables y jardines de lluvia en cascos urbanos.</t>
  </si>
  <si>
    <t>Limpieza,regeneración y naturalización de cauces fluviales en cascos urbanos y otras áreas de interés ambiental.</t>
  </si>
  <si>
    <t>Medidas de estimulo para la instalación de huertos recreativos en medio rural y urbano</t>
  </si>
  <si>
    <t>Actuaciones de creación o mejora de senderos,vías verdes,miradores naturales,parques periurbanos o aulas de naturaleza</t>
  </si>
  <si>
    <t>Programa de siembra y mantenimiento de setos silvestres en grandes predios de cultivo sin cobertura vegetal permanente.</t>
  </si>
  <si>
    <t>IG.6</t>
  </si>
  <si>
    <t>Sensibilización en igualdad de género</t>
  </si>
  <si>
    <t>Edición y difusión de material divulgativo en materia de igualdad de genero</t>
  </si>
  <si>
    <t>IG.7</t>
  </si>
  <si>
    <t>Visibilización y ampliación del conocimiento sobre la situación/posición y la contribución de las mujeres al desarrollo rural</t>
  </si>
  <si>
    <t>Realización de encuestas,estudios,jornadas,seminarios o webinar para detectar las necesidades y demandas de las mujeres rurales.</t>
  </si>
  <si>
    <t>Actuaciones encaminadas a mostrar la aportación de las mujeres al desarrollo rural,con visibilización mediante la asignación de nombre de mujeres a calles,instalaciones,premiso o rutas.</t>
  </si>
  <si>
    <t>JR.3</t>
  </si>
  <si>
    <t>Acciones positivas en favor de la juventud rural</t>
  </si>
  <si>
    <t>JR.3.1</t>
  </si>
  <si>
    <t>Cursos orientados a jóvenes para aumentar sus competencias y empleabilidad</t>
  </si>
  <si>
    <t>JR.3.2</t>
  </si>
  <si>
    <t>Operación promovida por entidades con participación en ciclos formativos de FP Dual, o convenios de prácticas oficiales para población joven</t>
  </si>
  <si>
    <t>JR.3.3</t>
  </si>
  <si>
    <t>Operaciones o proyectos que impliquen retorno de población joven recién graduada (máximo 12 meses desde finalización formación de grado medio o superior tanto reglada como no reglada) al medio rural y su incorporación al mundo laboral (por cuenta ajena o propia) en el ámbito geográfico de la ZRL</t>
  </si>
  <si>
    <t>JR.3.4</t>
  </si>
  <si>
    <t>Sensibilización o formación versada en las posibilidades de contribución de la población juvenil  al desarrollo local</t>
  </si>
  <si>
    <t>JR.3.5</t>
  </si>
  <si>
    <t>Fomento del ocio y tiempo libre para la juventud rural</t>
  </si>
  <si>
    <t>JR.3.6</t>
  </si>
  <si>
    <t>Fomento del asociacionismo, la participación social y dinamización de la población juvenil, así como mejora de su situación y calidad de vida</t>
  </si>
  <si>
    <t>JR.3.7</t>
  </si>
  <si>
    <t>Creación o fomento de empresas que, diversificando su actividad, generen productos o servicios dirigidos a la población juvenil</t>
  </si>
  <si>
    <t>JR.3.8</t>
  </si>
  <si>
    <t>La operación responde a una o más necesidades especificas en materia de juventud identificadas en la EDL (*)</t>
  </si>
  <si>
    <t>11 INNOVACIÓN</t>
  </si>
  <si>
    <t>IN.1</t>
  </si>
  <si>
    <t>Carácter innovador de la operación para la que se solicita la ayuda</t>
  </si>
  <si>
    <t>IN.1.1</t>
  </si>
  <si>
    <t>IN.1.2</t>
  </si>
  <si>
    <t>IN.1.3</t>
  </si>
  <si>
    <t>12 PATRIMONIO</t>
  </si>
  <si>
    <t>PT.1</t>
  </si>
  <si>
    <t>Contribución de la operación a la puesta en valor del patrimonio</t>
  </si>
  <si>
    <t>PT.1.1</t>
  </si>
  <si>
    <t>La operación supone la puesta en valor de una infraestructura, equipamiento y/o elemento de los patrimonios natural, monumental, arquitectónico o artístico para su posterior uso, mediante intervenciones físicas, o por actuaciones de formación, difusión o sensibilización de los mIsmos</t>
  </si>
  <si>
    <t>PT.1.2</t>
  </si>
  <si>
    <t>La operación tiene como finalidad la promoción, difusión y conservación de oficios, labores o especialidades gastronómicas tradicionales del territorio contempladas en la EDL (*)</t>
  </si>
  <si>
    <t>PT.1.3</t>
  </si>
  <si>
    <t>Operaciones que contemplen cualquier otra acción sobre el patrimonio rural identificada en la EDL como de posible interés (*)</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</si>
  <si>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</si>
  <si>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</si>
  <si>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</si>
  <si>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</si>
  <si>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</si>
  <si>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</si>
  <si>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</si>
  <si>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</si>
  <si>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SP 2</t>
  </si>
  <si>
    <t>Contribución de la operación a la mejora de la calidad de vida</t>
  </si>
  <si>
    <t>SP.2.1</t>
  </si>
  <si>
    <t>Operaciones para la modernización de municipios, la dotación y mejora de servicios, infraestructuras y equipamientos básicos demandados por la población</t>
  </si>
  <si>
    <t>SP.2.2</t>
  </si>
  <si>
    <t>Operaciones que contemplen el fomento de nuevos servicios identificados como prioritarios en la EDL  (*)</t>
  </si>
  <si>
    <t>SP.2.3</t>
  </si>
  <si>
    <t>La operación promueve el cuidado y la calidad de vida de personas mayores de 65 años a través de actividades/servicios exclusivos para esa franja de edad</t>
  </si>
  <si>
    <t>PUNTUACIÓN MÁXIMA</t>
  </si>
  <si>
    <t>El núcleo de población donde se ejecuta la operación está a más de 60 minutos de distancia del municipio capital de provincia.</t>
  </si>
  <si>
    <t xml:space="preserve">SI </t>
  </si>
  <si>
    <t>El núcleo de población donde se ejecuta la operación está a más de 30 minutos y menos de 60 minutos de distancia del municipio capital de provincia.</t>
  </si>
  <si>
    <t>NO</t>
  </si>
  <si>
    <t>La operación atiende a 1 necesidad priorizada detectada en EDLL</t>
  </si>
  <si>
    <t>SI</t>
  </si>
  <si>
    <t>La operación atiende a 2 necesidades priorizadas detectadas en EDLL</t>
  </si>
  <si>
    <t>(*)</t>
  </si>
  <si>
    <t>NECESIDADES PRIORIZADAS PARA LA LÍNEA DE AYUDAS 1. DESARROLLO DEL SECTOR AGRARIO Y FORESTAL</t>
  </si>
  <si>
    <t>SELECCIONAR</t>
  </si>
  <si>
    <t>NPL.1</t>
  </si>
  <si>
    <t>Incentivar la permanencia en el territorio de las personas jóvenes, facilitando su acceso
al empleo, apoyando el emprendimiento y mejorando infraestructuras, equipamientos sociales
como guarderías infantiles, herramientas y servicios para el desarrollo rural.</t>
  </si>
  <si>
    <t>NPL.2</t>
  </si>
  <si>
    <t>Apoyar la creación de empresas, el dinamismo empresarial, la mejora y modernización de los sectores económicos, los proyectos con capacidad de arrastre y fomentar la cultura emprendedora</t>
  </si>
  <si>
    <t>Modernización de la actividad agraria y agroalimentaria, mejorando y completando lacadena de valor en sectores como la aceituna, o la elaboración de productos locales</t>
  </si>
  <si>
    <t xml:space="preserve">NPL.4 </t>
  </si>
  <si>
    <t>Creación de empleo cualificado en todos los sectores, capaz de ofrecer un atractivo para retener en el territorio de la comarca el talento de las personas más formadas</t>
  </si>
  <si>
    <t xml:space="preserve">Impulso a sectores que ayuden a la diversificación económica, como el segmento turístico (patrimonio, medio natural), la actividad industrial y otras basadas en recursos locales </t>
  </si>
  <si>
    <t>NPL.6</t>
  </si>
  <si>
    <t>Conservación del patrimonio y los paisajes culturales identitarios de la comarca.
Promover su conocimiento y adhesión por la población local.</t>
  </si>
  <si>
    <t>NPL.7</t>
  </si>
  <si>
    <t>Desarrollo de las energías renovables aprovechando los recursos disponibles en la
comarca, especialmente la energía solar fotovoltaica mediante la generación distribuida.</t>
  </si>
  <si>
    <t>Oferta formativa alineada con las oportunidades del territorio y la formación a la carta realmente conectada con los recursos y oportunidades de la Serranía Suroeste Sevillana</t>
  </si>
  <si>
    <t>Cultura de la innovación, apoyando la adaptación de las empresas y su desempeño, a veces demasiado tradicional en diversos sectores, como el agrícola o el comercial</t>
  </si>
  <si>
    <t>Adaptación y mitigación del cambio climático, tanto de los núcleos urbanos, con
espacios sombreados, bioconstrucción, planes de movilidad sostenible (incluyendo zonas de parking …) como de sectores económicos, más eficientes y adaptados.</t>
  </si>
  <si>
    <t>Mejorar la gestión medioambiental y la sostenibilidad del sector agrario y
agroindustrial, especialmente en la gestión de residuos de la actividad agraria y agroindustrial</t>
  </si>
  <si>
    <t>Cauces estables y permanentes de participación ciudadana a todas las escalas, especialmente en los ayuntamientos y GDR, apoyando también el desempeño del tejido asociativo de la comarca</t>
  </si>
  <si>
    <t>Máximo</t>
  </si>
  <si>
    <t>Ambitos peculiares de actuación atendiendo a aspectos del territorio de la ZRL reflejados en la EDL</t>
  </si>
  <si>
    <t>CC5</t>
  </si>
  <si>
    <t>Formación,difusión o sensibilización sobre Adaptación y mitigación frente al Cambio Climático</t>
  </si>
  <si>
    <t>Actuaciones en el entorno urbano,agrario o en el patrimonio medioambiental</t>
  </si>
  <si>
    <t>IG.6.1</t>
  </si>
  <si>
    <t>Edición y difusión de material divulgativo en materia de igualdad de género</t>
  </si>
  <si>
    <t>Visibilización y ampliación del conocimiento sobre la situación,posición y la contribución de las mujeres al desarrollo rural.</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</si>
  <si>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</si>
  <si>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</si>
  <si>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</si>
  <si>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</si>
  <si>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SP.2</t>
  </si>
  <si>
    <t>Resolución de las necesidades priorizadas detectadas en EDLL</t>
  </si>
  <si>
    <t xml:space="preserve">La operación pertenece a alguno de los sectores de la economía considerados innovadores en la Estrategia de Desarrollo Local Leader </t>
  </si>
  <si>
    <t>Seleccione un solo criterio</t>
  </si>
  <si>
    <t>LÍNEA 3. Conservación del medio rural, mejora de la calidad de vida y apoyo al desarrollo social y sostenible (NO PRODUCTIVO)</t>
  </si>
  <si>
    <t>1. ÁMBITO TERRITORIAL.</t>
  </si>
  <si>
    <t>PUNTUACIÓN TOTAL CRITERIOS DE SU PROYECTO</t>
  </si>
  <si>
    <t xml:space="preserve">PUNTUACIÓN MÍNIMA EXIGIDA </t>
  </si>
  <si>
    <t>¿LA OPERACIÓN/EL PROYECTO ES SUBVENCIONABLE?</t>
  </si>
  <si>
    <t>Ptos.</t>
  </si>
  <si>
    <t>2. CALIDAD DE LA OPERACIÓN.</t>
  </si>
  <si>
    <t>3. FACTOR ECONÓMICO.</t>
  </si>
  <si>
    <t>5. ADAPTACIÓN Y MITIGACIÓN FRENTE AL CAMBIO CLIMÁTICO.</t>
  </si>
  <si>
    <t>8. IGUALDAD DE GÉNERO.</t>
  </si>
  <si>
    <t>10. JUVENTUD RURAL.</t>
  </si>
  <si>
    <t>11. INNOVACIÓN.</t>
  </si>
  <si>
    <t>12. PATRIMONIO RURAL.</t>
  </si>
  <si>
    <t>13. PERFIL DEL SOLICITANTE.</t>
  </si>
  <si>
    <t>14. SERVICIOS A LA POBLACIÓN.</t>
  </si>
  <si>
    <t xml:space="preserve">Operaciones que contemplen el fomento de nuevos servicios identificados como prioritarios en la EDL </t>
  </si>
  <si>
    <t>5. ADAPTACIÓN  Y MITIGACIÓN FRENTE AL CAMBIO CLIMÁTICO.</t>
  </si>
  <si>
    <t>Puede seleccionar más de un criterio</t>
  </si>
  <si>
    <t>IG.7.1</t>
  </si>
  <si>
    <t>IG.7.2</t>
  </si>
  <si>
    <t>CC.8.2</t>
  </si>
  <si>
    <t>CC.8.3</t>
  </si>
  <si>
    <t>CC.8.4</t>
  </si>
  <si>
    <t>CC.8.5</t>
  </si>
  <si>
    <t>CC.8.6</t>
  </si>
  <si>
    <t>CC.8.8</t>
  </si>
  <si>
    <t>CC.8.7</t>
  </si>
  <si>
    <t>FE.2.1</t>
  </si>
  <si>
    <t>FE.2.2</t>
  </si>
  <si>
    <t>FE.2.3</t>
  </si>
  <si>
    <t>FE.2.4</t>
  </si>
  <si>
    <t>FE.2.5</t>
  </si>
  <si>
    <t>FE.2.8</t>
  </si>
  <si>
    <t>FE.2.9</t>
  </si>
  <si>
    <t>FE.2.10</t>
  </si>
  <si>
    <t>FE.2.11</t>
  </si>
  <si>
    <t>FE.2.12</t>
  </si>
  <si>
    <t>FE.2.13</t>
  </si>
  <si>
    <t>FE.2.14</t>
  </si>
  <si>
    <t>FE.3.1</t>
  </si>
  <si>
    <t>FE.3.2</t>
  </si>
  <si>
    <t>FE.3.3</t>
  </si>
  <si>
    <t>FE. 3.4</t>
  </si>
  <si>
    <t>FE.3.5</t>
  </si>
  <si>
    <t>FE.3.6</t>
  </si>
  <si>
    <t>FE.3.7</t>
  </si>
  <si>
    <t>FE.3.8</t>
  </si>
  <si>
    <t>FE.3.9</t>
  </si>
  <si>
    <t>FE.3.10</t>
  </si>
  <si>
    <t>FE.3.11</t>
  </si>
  <si>
    <t>FE.3.12</t>
  </si>
  <si>
    <t>FE.3.13</t>
  </si>
  <si>
    <t>FE.3.14</t>
  </si>
  <si>
    <t>FE.3.15</t>
  </si>
  <si>
    <t>FE.3.16</t>
  </si>
  <si>
    <t>NPL.3</t>
  </si>
  <si>
    <t>NPL.5</t>
  </si>
  <si>
    <t>NPL.8</t>
  </si>
  <si>
    <t>NPL. 9</t>
  </si>
  <si>
    <t>NPL.10</t>
  </si>
  <si>
    <t>NPL.11</t>
  </si>
  <si>
    <t>NPL.12</t>
  </si>
  <si>
    <t>FE.2.6</t>
  </si>
  <si>
    <t>FE.2.7</t>
  </si>
  <si>
    <t>FE.3.4</t>
  </si>
  <si>
    <t>CC.5.2</t>
  </si>
  <si>
    <t>CC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</si>
</sst>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sz val="10"/>
      <color rgb="FF000000"/>
      <name val="Source Sans Pro"/>
      <family val="2"/>
    </font>
    <font>
      <b/>
      <sz val="14"/>
      <color theme="1"/>
      <name val="Aptos Narrow"/>
      <family val="2"/>
      <scheme val="minor"/>
    </font>
    <font>
      <b/>
      <sz val="14"/>
      <color rgb="FF000000"/>
      <name val="Source Sans Pro1"/>
    </font>
    <font>
      <b/>
      <sz val="10"/>
      <color rgb="FF000000"/>
      <name val="Liberation Sans1"/>
    </font>
    <font>
      <b/>
      <sz val="16"/>
      <color rgb="FF00A0FC"/>
      <name val="Source Sans Pro"/>
      <family val="2"/>
    </font>
    <font>
      <b/>
      <sz val="16"/>
      <color rgb="FF00A0FC"/>
      <name val="Source Sans Pro1"/>
    </font>
    <font>
      <b/>
      <sz val="16"/>
      <color rgb="FF00B0F0"/>
      <name val="Aptos Narrow"/>
      <family val="2"/>
      <scheme val="minor"/>
    </font>
    <font>
      <sz val="8"/>
      <name val="Aptos Narrow"/>
      <family val="2"/>
      <scheme val="minor"/>
    </font>
    <font>
      <u/>
      <sz val="11"/>
      <color theme="10"/>
      <name val="Aptos Narrow"/>
      <family val="2"/>
      <scheme val="minor"/>
    </font>
    <font>
      <sz val="20"/>
      <color rgb="FF000000"/>
      <name val="Source Sans Pro1"/>
    </font>
    <font>
      <sz val="11"/>
      <color rgb="FF000000"/>
      <name val="Liberation Sans1"/>
    </font>
    <font>
      <sz val="16"/>
      <color rgb="FF000000"/>
      <name val="Liberation Sans1"/>
    </font>
    <font>
      <sz val="11"/>
      <name val="Liberation Sans1"/>
    </font>
    <font>
      <sz val="10"/>
      <name val="Source Sans Pro1"/>
    </font>
    <font>
      <sz val="16"/>
      <color theme="9" tint="0.79998168889431442"/>
      <name val="Aptos Narrow"/>
      <family val="2"/>
      <scheme val="minor"/>
    </font>
    <font>
      <sz val="11"/>
      <color theme="9" tint="0.79998168889431442"/>
      <name val="Aptos Narrow"/>
      <family val="2"/>
      <scheme val="minor"/>
    </font>
    <font>
      <sz val="11"/>
      <color theme="9" tint="0.79998168889431442"/>
      <name val="Liberation Sans1"/>
    </font>
    <font>
      <b/>
      <sz val="16"/>
      <color rgb="FF000000"/>
      <name val="Liberation Sans1"/>
    </font>
    <font>
      <b/>
      <sz val="16"/>
      <color rgb="FF00B0F0"/>
      <name val="Source Sans Pro"/>
      <family val="2"/>
    </font>
    <font>
      <sz val="16"/>
      <color rgb="FF00B0F0"/>
      <name val="Aptos Narrow"/>
      <family val="2"/>
      <scheme val="minor"/>
    </font>
    <font>
      <sz val="11"/>
      <color rgb="FF000000"/>
      <name val="Source Sans Pro1"/>
    </font>
    <font>
      <b/>
      <sz val="11"/>
      <color rgb="FF000000"/>
      <name val="Liberation Sans1"/>
    </font>
    <font>
      <sz val="14"/>
      <color rgb="FF00B0F0"/>
      <name val="Liberation Sans1"/>
    </font>
    <font>
      <sz val="11"/>
      <color rgb="FFFFFFCC"/>
      <name val="Liberation Sans1"/>
    </font>
    <font>
      <b/>
      <sz val="10"/>
      <name val="Source Sans Pro1"/>
    </font>
    <font>
      <sz val="14"/>
      <color rgb="FF000000"/>
      <name val="Source Sans Pro1"/>
    </font>
    <font>
      <sz val="16"/>
      <color rgb="FF000000"/>
      <name val="Aptos Narrow"/>
      <family val="2"/>
      <scheme val="minor"/>
    </font>
    <font>
      <b/>
      <sz val="11"/>
      <name val="Aptos Narrow"/>
      <family val="2"/>
      <scheme val="minor"/>
    </font>
    <font>
      <sz val="11"/>
      <name val="Aptos Narrow"/>
      <family val="2"/>
      <scheme val="minor"/>
    </font>
    <font>
      <b/>
      <sz val="10"/>
      <color theme="1"/>
      <name val="Source Sans Pro 1"/>
    </font>
    <font>
      <b/>
      <sz val="10"/>
      <color theme="1"/>
      <name val="Source Sans Pro1"/>
    </font>
    <font>
      <b/>
      <sz val="14"/>
      <color rgb="FF00A0FC"/>
      <name val="Source Sans Pro1"/>
    </font>
    <font>
      <b/>
      <sz val="9"/>
      <color theme="1"/>
      <name val="Aptos Narrow"/>
      <family val="2"/>
      <scheme val="minor"/>
    </font>
    <font>
      <b/>
      <sz val="6"/>
      <color theme="1"/>
      <name val="Aptos Narrow"/>
      <family val="2"/>
      <scheme val="minor"/>
    </font>
  </fonts>
  <fills count="14">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rgb="FFFFFF00"/>
      </patternFill>
    </fill>
    <fill>
      <patternFill patternType="solid">
        <fgColor theme="2"/>
        <bgColor indexed="64"/>
      </patternFill>
    </fill>
    <fill>
      <patternFill patternType="solid">
        <fgColor theme="2"/>
        <bgColor rgb="FFFFFFCC"/>
      </patternFill>
    </fill>
    <fill>
      <patternFill patternType="solid">
        <fgColor rgb="FFFFFFCC"/>
        <bgColor indexed="64"/>
      </patternFill>
    </fill>
    <fill>
      <patternFill patternType="solid">
        <fgColor theme="0" tint="-4.9989318521683403E-2"/>
        <bgColor indexed="64"/>
      </patternFill>
    </fill>
    <fill>
      <patternFill patternType="solid">
        <fgColor theme="0" tint="-4.9989318521683403E-2"/>
        <bgColor rgb="FFE7E6E6"/>
      </patternFill>
    </fill>
    <fill>
      <patternFill patternType="solid">
        <fgColor theme="0" tint="-0.14999847407452621"/>
        <bgColor indexed="64"/>
      </patternFill>
    </fill>
  </fills>
  <borders count="67">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style="medium">
        <color indexed="64"/>
      </top>
      <bottom/>
      <diagonal/>
    </border>
    <border>
      <left style="medium">
        <color indexed="64"/>
      </left>
      <right/>
      <top style="medium">
        <color indexed="64"/>
      </top>
      <bottom/>
      <diagonal/>
    </border>
    <border>
      <left/>
      <right style="thin">
        <color rgb="FF000000"/>
      </right>
      <top style="medium">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medium">
        <color indexed="64"/>
      </right>
      <top style="medium">
        <color indexed="64"/>
      </top>
      <bottom/>
      <diagonal/>
    </border>
    <border>
      <left/>
      <right style="thin">
        <color indexed="64"/>
      </right>
      <top style="thin">
        <color indexed="64"/>
      </top>
      <bottom/>
      <diagonal/>
    </border>
    <border>
      <left style="thin">
        <color rgb="FF000000"/>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6" fillId="0" borderId="0" applyNumberFormat="0" applyFill="0" applyBorder="0" applyAlignment="0" applyProtection="0"/>
    <xf numFmtId="0" fontId="18" fillId="0" borderId="0"/>
  </cellStyleXfs>
  <cellXfs count="404">
    <xf numFmtId="0" fontId="0" fillId="0" borderId="0" xfId="0"/>
    <xf numFmtId="0" fontId="0" fillId="0" borderId="0" xfId="0" applyAlignment="1">
      <alignment horizontal="center" vertical="center"/>
    </xf>
    <xf numFmtId="0" fontId="2" fillId="0" borderId="0" xfId="0" applyFont="1" applyAlignment="1">
      <alignment horizontal="center"/>
    </xf>
    <xf numFmtId="0" fontId="3" fillId="0" borderId="0" xfId="0" applyFont="1" applyAlignment="1">
      <alignment horizontal="center" vertical="center" wrapText="1"/>
    </xf>
    <xf numFmtId="0" fontId="7" fillId="0" borderId="3" xfId="0" applyFont="1" applyBorder="1" applyAlignment="1">
      <alignment horizontal="justify" vertical="center" wrapText="1"/>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13" xfId="0" applyFont="1" applyBorder="1" applyAlignment="1">
      <alignment horizontal="justify" vertical="center" wrapText="1"/>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1" fillId="0" borderId="0" xfId="0" applyFont="1"/>
    <xf numFmtId="0" fontId="1" fillId="0" borderId="0" xfId="0" applyFont="1" applyAlignment="1">
      <alignment horizontal="center" vertical="center"/>
    </xf>
    <xf numFmtId="0" fontId="9" fillId="0" borderId="0" xfId="0" applyFont="1"/>
    <xf numFmtId="0" fontId="10" fillId="0" borderId="0" xfId="0" applyFont="1"/>
    <xf numFmtId="0" fontId="11" fillId="0" borderId="0" xfId="0" applyFont="1" applyAlignment="1">
      <alignment horizontal="center" vertical="center" wrapText="1"/>
    </xf>
    <xf numFmtId="0" fontId="1" fillId="0" borderId="0" xfId="0" applyFont="1" applyAlignment="1">
      <alignment vertical="center"/>
    </xf>
    <xf numFmtId="0" fontId="12" fillId="0" borderId="0" xfId="0" applyFont="1" applyAlignment="1">
      <alignment horizontal="justify" vertical="center"/>
    </xf>
    <xf numFmtId="0" fontId="13" fillId="0" borderId="0" xfId="0" applyFont="1" applyAlignment="1">
      <alignment horizontal="justify" vertical="center"/>
    </xf>
    <xf numFmtId="0" fontId="6" fillId="3" borderId="8" xfId="0" applyFont="1" applyFill="1" applyBorder="1" applyAlignment="1">
      <alignment horizontal="center" vertical="center"/>
    </xf>
    <xf numFmtId="0" fontId="6" fillId="3" borderId="8" xfId="0" applyFont="1" applyFill="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center" vertical="center"/>
    </xf>
    <xf numFmtId="0" fontId="7" fillId="0" borderId="12" xfId="0" applyFont="1" applyBorder="1" applyAlignment="1">
      <alignment horizontal="center" vertical="center"/>
    </xf>
    <xf numFmtId="0" fontId="5" fillId="0" borderId="0" xfId="0" applyFont="1" applyAlignment="1">
      <alignment vertical="center" wrapText="1"/>
    </xf>
    <xf numFmtId="0" fontId="6" fillId="0" borderId="0" xfId="0" applyFont="1" applyAlignment="1">
      <alignment vertical="center"/>
    </xf>
    <xf numFmtId="0" fontId="18" fillId="0" borderId="0" xfId="2"/>
    <xf numFmtId="0" fontId="2" fillId="0" borderId="0" xfId="2" applyFont="1"/>
    <xf numFmtId="0" fontId="2" fillId="0" borderId="0" xfId="2" applyFont="1" applyAlignment="1">
      <alignment horizontal="justify" vertical="center"/>
    </xf>
    <xf numFmtId="0" fontId="3" fillId="0" borderId="0" xfId="2" applyFont="1" applyAlignment="1">
      <alignment horizontal="center" vertical="center" wrapText="1"/>
    </xf>
    <xf numFmtId="0" fontId="18" fillId="0" borderId="0" xfId="2" applyAlignment="1">
      <alignment horizontal="center" vertical="center" wrapText="1"/>
    </xf>
    <xf numFmtId="0" fontId="7" fillId="0" borderId="3" xfId="2" applyFont="1" applyBorder="1" applyAlignment="1">
      <alignment horizontal="center" vertical="center" wrapText="1"/>
    </xf>
    <xf numFmtId="0" fontId="7" fillId="0" borderId="3" xfId="2" applyFont="1" applyBorder="1" applyAlignment="1">
      <alignment horizontal="justify" vertical="center" wrapText="1"/>
    </xf>
    <xf numFmtId="0" fontId="18" fillId="0" borderId="0" xfId="2" applyAlignment="1">
      <alignment horizontal="center" vertical="center"/>
    </xf>
    <xf numFmtId="0" fontId="6" fillId="0" borderId="0" xfId="2" applyFont="1" applyAlignment="1">
      <alignment horizontal="center" vertical="center" wrapText="1"/>
    </xf>
    <xf numFmtId="0" fontId="8" fillId="0" borderId="0" xfId="2" applyFont="1" applyAlignment="1">
      <alignment horizontal="center" vertical="center" wrapText="1"/>
    </xf>
    <xf numFmtId="0" fontId="8" fillId="0" borderId="0" xfId="2" applyFont="1" applyAlignment="1">
      <alignment horizontal="justify" vertical="center" wrapText="1"/>
    </xf>
    <xf numFmtId="0" fontId="7" fillId="0" borderId="0" xfId="2" applyFont="1" applyAlignment="1">
      <alignment horizontal="center" vertical="center" wrapText="1"/>
    </xf>
    <xf numFmtId="0" fontId="18" fillId="0" borderId="0" xfId="2" applyAlignment="1">
      <alignment vertical="center"/>
    </xf>
    <xf numFmtId="0" fontId="7" fillId="0" borderId="0" xfId="2" applyFont="1" applyAlignment="1">
      <alignment vertical="center"/>
    </xf>
    <xf numFmtId="0" fontId="7" fillId="0" borderId="0" xfId="2" applyFont="1" applyAlignment="1">
      <alignment horizontal="justify" vertical="center"/>
    </xf>
    <xf numFmtId="0" fontId="7" fillId="0" borderId="0" xfId="2" applyFont="1" applyAlignment="1">
      <alignment horizontal="center" vertical="center"/>
    </xf>
    <xf numFmtId="0" fontId="7" fillId="0" borderId="3" xfId="2" applyFont="1" applyBorder="1" applyAlignment="1">
      <alignment horizontal="center" vertical="center"/>
    </xf>
    <xf numFmtId="0" fontId="18" fillId="0" borderId="0" xfId="2" applyAlignment="1">
      <alignment horizontal="justify" vertical="center"/>
    </xf>
    <xf numFmtId="0" fontId="18" fillId="0" borderId="0" xfId="2" applyAlignment="1">
      <alignment horizontal="center"/>
    </xf>
    <xf numFmtId="0" fontId="6" fillId="3" borderId="8" xfId="2" applyFont="1" applyFill="1" applyBorder="1" applyAlignment="1">
      <alignment horizontal="center" vertical="center"/>
    </xf>
    <xf numFmtId="0" fontId="6" fillId="0" borderId="8" xfId="2" applyFont="1" applyBorder="1" applyAlignment="1">
      <alignment horizontal="center" vertical="center"/>
    </xf>
    <xf numFmtId="0" fontId="7" fillId="0" borderId="9" xfId="2" applyFont="1" applyBorder="1" applyAlignment="1">
      <alignment horizontal="center" vertical="center"/>
    </xf>
    <xf numFmtId="0" fontId="7" fillId="0" borderId="8" xfId="2" applyFont="1" applyBorder="1" applyAlignment="1">
      <alignment vertical="center"/>
    </xf>
    <xf numFmtId="0" fontId="7" fillId="0" borderId="12" xfId="2" applyFont="1" applyBorder="1" applyAlignment="1">
      <alignment vertical="center"/>
    </xf>
    <xf numFmtId="0" fontId="7" fillId="0" borderId="13" xfId="2" applyFont="1" applyBorder="1" applyAlignment="1">
      <alignment horizontal="center" vertical="center"/>
    </xf>
    <xf numFmtId="0" fontId="7" fillId="0" borderId="13" xfId="2" applyFont="1" applyBorder="1" applyAlignment="1">
      <alignment horizontal="justify" vertical="center" wrapText="1"/>
    </xf>
    <xf numFmtId="0" fontId="7" fillId="0" borderId="14" xfId="2" applyFont="1" applyBorder="1" applyAlignment="1">
      <alignment horizontal="center" vertical="center"/>
    </xf>
    <xf numFmtId="0" fontId="6" fillId="0" borderId="8" xfId="2" applyFont="1" applyBorder="1" applyAlignment="1">
      <alignment horizontal="center" vertical="center" wrapText="1"/>
    </xf>
    <xf numFmtId="0" fontId="6" fillId="0" borderId="12" xfId="2" applyFont="1" applyBorder="1" applyAlignment="1">
      <alignment horizontal="center" vertical="center" wrapText="1"/>
    </xf>
    <xf numFmtId="0" fontId="6" fillId="3" borderId="8" xfId="2" applyFont="1" applyFill="1" applyBorder="1" applyAlignment="1">
      <alignment horizontal="center" vertical="center" wrapText="1"/>
    </xf>
    <xf numFmtId="0" fontId="7" fillId="0" borderId="8" xfId="2" applyFont="1" applyBorder="1" applyAlignment="1">
      <alignment horizontal="center" vertical="center" wrapText="1"/>
    </xf>
    <xf numFmtId="0" fontId="7" fillId="0" borderId="13" xfId="2" applyFont="1" applyBorder="1" applyAlignment="1">
      <alignment horizontal="center" vertical="center" wrapText="1"/>
    </xf>
    <xf numFmtId="0" fontId="20" fillId="0" borderId="0" xfId="2" applyFont="1" applyAlignment="1">
      <alignment vertical="center"/>
    </xf>
    <xf numFmtId="0" fontId="21" fillId="0" borderId="3" xfId="2" applyFont="1" applyBorder="1" applyAlignment="1">
      <alignment horizontal="justify" vertical="center" wrapText="1"/>
    </xf>
    <xf numFmtId="0" fontId="20" fillId="0" borderId="0" xfId="2" applyFont="1" applyAlignment="1">
      <alignment horizontal="center" vertical="center"/>
    </xf>
    <xf numFmtId="0" fontId="21" fillId="0" borderId="8" xfId="2" applyFont="1" applyBorder="1" applyAlignment="1">
      <alignment horizontal="center" vertical="center"/>
    </xf>
    <xf numFmtId="0" fontId="21" fillId="0" borderId="9" xfId="2" applyFont="1" applyBorder="1" applyAlignment="1">
      <alignment horizontal="center" vertical="center"/>
    </xf>
    <xf numFmtId="0" fontId="21" fillId="0" borderId="12" xfId="2" applyFont="1" applyBorder="1" applyAlignment="1">
      <alignment horizontal="center" vertical="center"/>
    </xf>
    <xf numFmtId="0" fontId="21" fillId="0" borderId="13" xfId="2" applyFont="1" applyBorder="1" applyAlignment="1">
      <alignment horizontal="justify" vertical="center" wrapText="1"/>
    </xf>
    <xf numFmtId="0" fontId="21" fillId="0" borderId="14" xfId="2" applyFont="1" applyBorder="1" applyAlignment="1">
      <alignment horizontal="center" vertical="center"/>
    </xf>
    <xf numFmtId="0" fontId="7" fillId="0" borderId="9" xfId="2" applyFont="1" applyBorder="1" applyAlignment="1">
      <alignment horizontal="center" vertical="center" wrapText="1"/>
    </xf>
    <xf numFmtId="0" fontId="8" fillId="0" borderId="13" xfId="2" applyFont="1" applyBorder="1" applyAlignment="1">
      <alignment horizontal="justify" vertical="center" wrapText="1"/>
    </xf>
    <xf numFmtId="0" fontId="7" fillId="0" borderId="14" xfId="2" applyFont="1" applyBorder="1" applyAlignment="1">
      <alignment horizontal="center" vertical="center" wrapText="1"/>
    </xf>
    <xf numFmtId="0" fontId="7" fillId="0" borderId="12" xfId="2" applyFont="1" applyBorder="1" applyAlignment="1">
      <alignment horizontal="center" vertical="center" wrapText="1"/>
    </xf>
    <xf numFmtId="0" fontId="6" fillId="0" borderId="0" xfId="2" applyFont="1" applyAlignment="1">
      <alignment horizontal="center" vertical="center"/>
    </xf>
    <xf numFmtId="0" fontId="7" fillId="0" borderId="8" xfId="2" applyFont="1" applyBorder="1" applyAlignment="1">
      <alignment horizontal="center" vertical="center"/>
    </xf>
    <xf numFmtId="0" fontId="7" fillId="0" borderId="12" xfId="2" applyFont="1" applyBorder="1" applyAlignment="1">
      <alignment horizontal="center" vertical="center"/>
    </xf>
    <xf numFmtId="0" fontId="6" fillId="0" borderId="0" xfId="2" applyFont="1" applyAlignment="1">
      <alignment vertical="center" wrapText="1"/>
    </xf>
    <xf numFmtId="0" fontId="6" fillId="3" borderId="10" xfId="2" applyFont="1" applyFill="1" applyBorder="1" applyAlignment="1">
      <alignment horizontal="center" vertical="center" wrapText="1"/>
    </xf>
    <xf numFmtId="0" fontId="7" fillId="0" borderId="0" xfId="2" applyFont="1" applyAlignment="1">
      <alignment horizontal="justify" vertical="center" wrapText="1"/>
    </xf>
    <xf numFmtId="0" fontId="21" fillId="0" borderId="0" xfId="2" applyFont="1" applyAlignment="1">
      <alignment horizontal="center" vertical="center"/>
    </xf>
    <xf numFmtId="0" fontId="21" fillId="0" borderId="0" xfId="2" applyFont="1" applyAlignment="1">
      <alignment horizontal="justify" vertical="center" wrapText="1"/>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top"/>
    </xf>
    <xf numFmtId="0" fontId="13" fillId="0" borderId="0" xfId="0" applyFont="1" applyAlignment="1">
      <alignment vertical="center" wrapText="1"/>
    </xf>
    <xf numFmtId="0" fontId="13" fillId="0" borderId="0" xfId="0" applyFont="1" applyAlignment="1">
      <alignment horizontal="left" vertical="center"/>
    </xf>
    <xf numFmtId="0" fontId="4" fillId="0" borderId="0" xfId="2" applyFont="1" applyAlignment="1">
      <alignment vertical="center"/>
    </xf>
    <xf numFmtId="0" fontId="19" fillId="0" borderId="0" xfId="2" applyFont="1" applyAlignment="1">
      <alignment horizontal="center" vertical="center" wrapText="1"/>
    </xf>
    <xf numFmtId="0" fontId="3" fillId="0" borderId="0" xfId="2" applyFont="1" applyAlignment="1">
      <alignment vertical="center" wrapText="1"/>
    </xf>
    <xf numFmtId="0" fontId="0" fillId="0" borderId="0" xfId="0" applyAlignment="1">
      <alignment vertical="center" wrapText="1"/>
    </xf>
    <xf numFmtId="0" fontId="0" fillId="0" borderId="0" xfId="0" applyAlignment="1">
      <alignment wrapText="1"/>
    </xf>
    <xf numFmtId="0" fontId="16" fillId="0" borderId="0" xfId="1" applyFill="1"/>
    <xf numFmtId="0" fontId="7" fillId="0" borderId="18" xfId="2" applyFont="1" applyBorder="1" applyAlignment="1">
      <alignment vertical="center"/>
    </xf>
    <xf numFmtId="0" fontId="7" fillId="0" borderId="18" xfId="2" applyFont="1" applyBorder="1" applyAlignment="1">
      <alignment horizontal="center" vertical="center"/>
    </xf>
    <xf numFmtId="0" fontId="6" fillId="0" borderId="0" xfId="0" applyFont="1" applyAlignment="1">
      <alignment horizontal="center" vertical="center" wrapText="1"/>
    </xf>
    <xf numFmtId="0" fontId="14" fillId="0" borderId="0" xfId="0" applyFont="1" applyAlignment="1">
      <alignment horizontal="center" vertical="center" wrapText="1"/>
    </xf>
    <xf numFmtId="0" fontId="24" fillId="0" borderId="0" xfId="2" applyFont="1" applyAlignment="1" applyProtection="1">
      <alignment vertical="center"/>
      <protection locked="0"/>
    </xf>
    <xf numFmtId="0" fontId="6" fillId="0" borderId="0" xfId="2" applyFont="1" applyAlignment="1">
      <alignment horizontal="left" vertical="center"/>
    </xf>
    <xf numFmtId="0" fontId="14" fillId="3" borderId="18" xfId="0" applyFont="1" applyFill="1" applyBorder="1" applyAlignment="1">
      <alignment horizontal="center" vertical="center" wrapText="1"/>
    </xf>
    <xf numFmtId="0" fontId="7" fillId="0" borderId="18" xfId="2" applyFont="1" applyBorder="1" applyAlignment="1">
      <alignment horizontal="justify" vertical="center" wrapText="1"/>
    </xf>
    <xf numFmtId="0" fontId="6" fillId="3" borderId="18" xfId="2" applyFont="1" applyFill="1" applyBorder="1" applyAlignment="1">
      <alignment horizontal="left" vertical="center" wrapText="1"/>
    </xf>
    <xf numFmtId="0" fontId="7" fillId="0" borderId="18" xfId="2" applyFont="1" applyBorder="1" applyAlignment="1">
      <alignment horizontal="center" vertical="center" wrapText="1"/>
    </xf>
    <xf numFmtId="0" fontId="5" fillId="2" borderId="20" xfId="2" applyFont="1" applyFill="1" applyBorder="1" applyAlignment="1">
      <alignment horizontal="center" vertical="center" wrapText="1"/>
    </xf>
    <xf numFmtId="0" fontId="5" fillId="2" borderId="21" xfId="2" applyFont="1" applyFill="1" applyBorder="1" applyAlignment="1">
      <alignment horizontal="center" vertical="center" wrapText="1"/>
    </xf>
    <xf numFmtId="0" fontId="6" fillId="0" borderId="22" xfId="2" applyFont="1" applyBorder="1" applyAlignment="1">
      <alignment horizontal="center" vertical="center"/>
    </xf>
    <xf numFmtId="0" fontId="7" fillId="0" borderId="23" xfId="2" applyFont="1" applyBorder="1" applyAlignment="1">
      <alignment horizontal="center" vertical="center"/>
    </xf>
    <xf numFmtId="0" fontId="7" fillId="0" borderId="23" xfId="2" applyFont="1" applyBorder="1" applyAlignment="1">
      <alignment horizontal="center" vertical="center" wrapText="1"/>
    </xf>
    <xf numFmtId="0" fontId="6" fillId="0" borderId="22" xfId="2" applyFont="1" applyBorder="1" applyAlignment="1">
      <alignment horizontal="center" vertical="center" wrapText="1"/>
    </xf>
    <xf numFmtId="0" fontId="7" fillId="0" borderId="22" xfId="2" applyFont="1" applyBorder="1" applyAlignment="1">
      <alignment vertical="center"/>
    </xf>
    <xf numFmtId="0" fontId="7" fillId="0" borderId="22" xfId="0" applyFont="1" applyBorder="1"/>
    <xf numFmtId="0" fontId="7" fillId="0" borderId="23" xfId="0" applyFont="1" applyBorder="1" applyAlignment="1">
      <alignment horizontal="center" vertical="center"/>
    </xf>
    <xf numFmtId="0" fontId="5" fillId="0" borderId="22" xfId="2" applyFont="1" applyBorder="1" applyAlignment="1">
      <alignment horizontal="center" vertical="center" wrapText="1"/>
    </xf>
    <xf numFmtId="0" fontId="7" fillId="0" borderId="24" xfId="2" applyFont="1" applyBorder="1" applyAlignment="1">
      <alignment vertical="center"/>
    </xf>
    <xf numFmtId="0" fontId="7" fillId="0" borderId="25" xfId="2" applyFont="1" applyBorder="1" applyAlignment="1">
      <alignment horizontal="center" vertical="center" wrapText="1"/>
    </xf>
    <xf numFmtId="0" fontId="7" fillId="0" borderId="25" xfId="2" applyFont="1" applyBorder="1" applyAlignment="1">
      <alignment horizontal="justify" vertical="center" wrapText="1"/>
    </xf>
    <xf numFmtId="0" fontId="7" fillId="0" borderId="26" xfId="2" applyFont="1" applyBorder="1" applyAlignment="1">
      <alignment horizontal="center" vertical="center"/>
    </xf>
    <xf numFmtId="0" fontId="6" fillId="8" borderId="8" xfId="2" applyFont="1" applyFill="1" applyBorder="1" applyAlignment="1">
      <alignment horizontal="center" vertical="center" wrapText="1"/>
    </xf>
    <xf numFmtId="0" fontId="6" fillId="8" borderId="3" xfId="2" applyFont="1" applyFill="1" applyBorder="1" applyAlignment="1">
      <alignment horizontal="justify" vertical="center" wrapText="1"/>
    </xf>
    <xf numFmtId="0" fontId="7" fillId="8" borderId="9" xfId="2" applyFont="1" applyFill="1" applyBorder="1" applyAlignment="1">
      <alignment horizontal="center" vertical="center"/>
    </xf>
    <xf numFmtId="0" fontId="7" fillId="11" borderId="18" xfId="2" applyFont="1" applyFill="1" applyBorder="1" applyAlignment="1">
      <alignment horizontal="center" vertical="center"/>
    </xf>
    <xf numFmtId="0" fontId="6" fillId="11" borderId="18" xfId="2" applyFont="1" applyFill="1" applyBorder="1" applyAlignment="1">
      <alignment horizontal="justify" vertical="center" wrapText="1"/>
    </xf>
    <xf numFmtId="0" fontId="5" fillId="2" borderId="28" xfId="2" applyFont="1" applyFill="1" applyBorder="1" applyAlignment="1">
      <alignment horizontal="center" vertical="center" wrapText="1"/>
    </xf>
    <xf numFmtId="0" fontId="5" fillId="0" borderId="24" xfId="2" applyFont="1" applyBorder="1" applyAlignment="1">
      <alignment horizontal="center" vertical="center" wrapText="1"/>
    </xf>
    <xf numFmtId="0" fontId="7" fillId="0" borderId="25" xfId="2" applyFont="1" applyBorder="1" applyAlignment="1">
      <alignment horizontal="center" vertical="center"/>
    </xf>
    <xf numFmtId="0" fontId="18" fillId="11" borderId="27" xfId="2" applyFill="1" applyBorder="1" applyAlignment="1">
      <alignment vertical="center"/>
    </xf>
    <xf numFmtId="0" fontId="18" fillId="0" borderId="31" xfId="2" applyBorder="1" applyAlignment="1">
      <alignment horizontal="center" vertical="center"/>
    </xf>
    <xf numFmtId="0" fontId="7" fillId="0" borderId="27" xfId="0" applyFont="1" applyBorder="1" applyAlignment="1">
      <alignment horizontal="center" vertical="center"/>
    </xf>
    <xf numFmtId="0" fontId="7" fillId="0" borderId="27" xfId="2" applyFont="1" applyBorder="1" applyAlignment="1">
      <alignment horizontal="center" vertical="center"/>
    </xf>
    <xf numFmtId="0" fontId="29" fillId="10" borderId="21" xfId="2" applyFont="1" applyFill="1" applyBorder="1" applyAlignment="1">
      <alignment horizontal="center" vertical="center"/>
    </xf>
    <xf numFmtId="0" fontId="3" fillId="0" borderId="26" xfId="2" applyFont="1" applyBorder="1" applyAlignment="1">
      <alignment horizontal="center" vertical="center"/>
    </xf>
    <xf numFmtId="0" fontId="31" fillId="0" borderId="0" xfId="2" applyFont="1" applyAlignment="1">
      <alignment horizontal="center" vertical="center"/>
    </xf>
    <xf numFmtId="0" fontId="18" fillId="11" borderId="22" xfId="2" applyFill="1" applyBorder="1" applyAlignment="1">
      <alignment vertical="center"/>
    </xf>
    <xf numFmtId="0" fontId="6" fillId="3" borderId="27" xfId="0" applyFont="1" applyFill="1" applyBorder="1" applyAlignment="1">
      <alignment horizontal="center" vertical="center" wrapText="1"/>
    </xf>
    <xf numFmtId="0" fontId="6" fillId="12" borderId="18" xfId="2" applyFont="1" applyFill="1" applyBorder="1" applyAlignment="1">
      <alignment horizontal="center" vertical="center"/>
    </xf>
    <xf numFmtId="0" fontId="18" fillId="0" borderId="27" xfId="2" applyBorder="1" applyAlignment="1">
      <alignment horizontal="center" vertical="center"/>
    </xf>
    <xf numFmtId="0" fontId="21" fillId="11" borderId="22" xfId="2" applyFont="1" applyFill="1" applyBorder="1" applyAlignment="1">
      <alignment horizontal="center" vertical="center"/>
    </xf>
    <xf numFmtId="0" fontId="18" fillId="0" borderId="22" xfId="2" applyBorder="1"/>
    <xf numFmtId="0" fontId="10" fillId="0" borderId="24" xfId="0" applyFont="1" applyBorder="1"/>
    <xf numFmtId="0" fontId="21" fillId="0" borderId="18" xfId="2" applyFont="1" applyBorder="1" applyAlignment="1">
      <alignment horizontal="center" vertical="center"/>
    </xf>
    <xf numFmtId="0" fontId="5" fillId="2" borderId="30" xfId="2" applyFont="1" applyFill="1" applyBorder="1" applyAlignment="1">
      <alignment horizontal="center" vertical="center" wrapText="1"/>
    </xf>
    <xf numFmtId="0" fontId="21" fillId="0" borderId="18" xfId="2" applyFont="1" applyBorder="1" applyAlignment="1">
      <alignment horizontal="justify" vertical="center" wrapText="1"/>
    </xf>
    <xf numFmtId="0" fontId="20" fillId="0" borderId="27" xfId="2" applyFont="1" applyBorder="1" applyAlignment="1">
      <alignment horizontal="center" vertical="center"/>
    </xf>
    <xf numFmtId="0" fontId="33" fillId="0" borderId="22" xfId="0" applyFont="1" applyBorder="1"/>
    <xf numFmtId="0" fontId="21" fillId="0" borderId="23" xfId="2" applyFont="1" applyBorder="1" applyAlignment="1">
      <alignment horizontal="center" vertical="center"/>
    </xf>
    <xf numFmtId="0" fontId="18" fillId="0" borderId="24" xfId="2" applyBorder="1"/>
    <xf numFmtId="0" fontId="21" fillId="0" borderId="25" xfId="2" applyFont="1" applyBorder="1" applyAlignment="1">
      <alignment horizontal="center" vertical="center"/>
    </xf>
    <xf numFmtId="0" fontId="21" fillId="0" borderId="25" xfId="2" applyFont="1" applyBorder="1" applyAlignment="1">
      <alignment horizontal="justify" vertical="center" wrapText="1"/>
    </xf>
    <xf numFmtId="0" fontId="21" fillId="0" borderId="26" xfId="2" applyFont="1" applyBorder="1" applyAlignment="1">
      <alignment horizontal="center" vertical="center"/>
    </xf>
    <xf numFmtId="0" fontId="33" fillId="11" borderId="22" xfId="0" applyFont="1" applyFill="1" applyBorder="1"/>
    <xf numFmtId="0" fontId="7" fillId="0" borderId="27" xfId="0" applyFont="1" applyBorder="1" applyAlignment="1">
      <alignment horizontal="center" vertical="center" wrapText="1"/>
    </xf>
    <xf numFmtId="0" fontId="28" fillId="0" borderId="27" xfId="0" applyFont="1" applyBorder="1" applyAlignment="1">
      <alignment horizontal="center" vertical="center"/>
    </xf>
    <xf numFmtId="0" fontId="28" fillId="0" borderId="27" xfId="0" applyFont="1" applyBorder="1" applyAlignment="1">
      <alignment horizontal="center" vertical="center" wrapText="1"/>
    </xf>
    <xf numFmtId="0" fontId="18" fillId="11" borderId="27" xfId="2" applyFill="1" applyBorder="1" applyAlignment="1">
      <alignment horizontal="center" vertical="center"/>
    </xf>
    <xf numFmtId="0" fontId="7" fillId="11" borderId="23" xfId="2" applyFont="1" applyFill="1" applyBorder="1" applyAlignment="1">
      <alignment horizontal="center" vertical="center"/>
    </xf>
    <xf numFmtId="0" fontId="5" fillId="2" borderId="37" xfId="2" applyFont="1" applyFill="1" applyBorder="1" applyAlignment="1">
      <alignment horizontal="center" vertical="center" wrapText="1"/>
    </xf>
    <xf numFmtId="0" fontId="7" fillId="0" borderId="26" xfId="2" applyFont="1" applyBorder="1" applyAlignment="1">
      <alignment horizontal="center" vertical="center" wrapText="1"/>
    </xf>
    <xf numFmtId="0" fontId="7" fillId="0" borderId="27" xfId="0" applyFont="1" applyBorder="1" applyAlignment="1">
      <alignment horizontal="center"/>
    </xf>
    <xf numFmtId="0" fontId="8" fillId="0" borderId="26" xfId="2" applyFont="1" applyBorder="1" applyAlignment="1">
      <alignment horizontal="center" vertical="center"/>
    </xf>
    <xf numFmtId="0" fontId="7" fillId="0" borderId="3" xfId="0" applyFont="1" applyBorder="1" applyAlignment="1">
      <alignment horizontal="left" vertical="center" wrapText="1"/>
    </xf>
    <xf numFmtId="0" fontId="5" fillId="2" borderId="20" xfId="2" applyFont="1" applyFill="1" applyBorder="1" applyAlignment="1">
      <alignment horizontal="center" wrapText="1"/>
    </xf>
    <xf numFmtId="0" fontId="6" fillId="3" borderId="18" xfId="2" applyFont="1" applyFill="1" applyBorder="1" applyAlignment="1">
      <alignment horizontal="left" wrapText="1"/>
    </xf>
    <xf numFmtId="0" fontId="18" fillId="11" borderId="27" xfId="2" applyFill="1" applyBorder="1" applyAlignment="1">
      <alignment horizontal="center"/>
    </xf>
    <xf numFmtId="0" fontId="18" fillId="8" borderId="27" xfId="2" applyFill="1" applyBorder="1" applyAlignment="1">
      <alignment horizontal="center" vertical="center"/>
    </xf>
    <xf numFmtId="0" fontId="5" fillId="2" borderId="2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9" borderId="41" xfId="0" applyFont="1" applyFill="1" applyBorder="1" applyAlignment="1">
      <alignment horizontal="left" vertical="top" wrapText="1"/>
    </xf>
    <xf numFmtId="0" fontId="5" fillId="9" borderId="42" xfId="0" applyFont="1" applyFill="1" applyBorder="1" applyAlignment="1">
      <alignment horizontal="center" vertical="center" wrapText="1"/>
    </xf>
    <xf numFmtId="0" fontId="7" fillId="0" borderId="38" xfId="0" applyFont="1" applyBorder="1" applyAlignment="1">
      <alignment horizontal="center" vertical="center"/>
    </xf>
    <xf numFmtId="0" fontId="18" fillId="0" borderId="31" xfId="2" applyBorder="1" applyAlignment="1">
      <alignment horizontal="center" vertical="center" wrapText="1"/>
    </xf>
    <xf numFmtId="0" fontId="12" fillId="0" borderId="0" xfId="0" applyFont="1" applyAlignment="1">
      <alignment horizontal="left" vertical="top"/>
    </xf>
    <xf numFmtId="0" fontId="35" fillId="4" borderId="18" xfId="0" applyFont="1" applyFill="1" applyBorder="1" applyAlignment="1">
      <alignment horizontal="center" vertical="center"/>
    </xf>
    <xf numFmtId="0" fontId="35" fillId="4" borderId="18" xfId="0" applyFont="1" applyFill="1" applyBorder="1" applyAlignment="1">
      <alignment horizontal="center" vertical="center" wrapText="1"/>
    </xf>
    <xf numFmtId="0" fontId="36" fillId="0" borderId="18" xfId="0" applyFont="1" applyBorder="1" applyAlignment="1">
      <alignment horizontal="center" vertical="center"/>
    </xf>
    <xf numFmtId="0" fontId="36" fillId="0" borderId="18" xfId="0" applyFont="1" applyBorder="1" applyAlignment="1">
      <alignment horizontal="left" vertical="center" wrapText="1"/>
    </xf>
    <xf numFmtId="0" fontId="36" fillId="0" borderId="18" xfId="0" applyFont="1" applyBorder="1" applyAlignment="1">
      <alignment wrapText="1"/>
    </xf>
    <xf numFmtId="0" fontId="36" fillId="0" borderId="18" xfId="0" applyFont="1" applyBorder="1" applyAlignment="1">
      <alignment vertical="top" wrapText="1"/>
    </xf>
    <xf numFmtId="0" fontId="36"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14" fillId="0" borderId="0" xfId="0" applyFont="1"/>
    <xf numFmtId="0" fontId="14" fillId="13" borderId="4" xfId="0" applyFont="1" applyFill="1" applyBorder="1" applyAlignment="1">
      <alignment horizontal="center" vertical="center"/>
    </xf>
    <xf numFmtId="0" fontId="3" fillId="0" borderId="0" xfId="2" applyFont="1" applyAlignment="1">
      <alignment horizontal="center" vertical="center"/>
    </xf>
    <xf numFmtId="0" fontId="6" fillId="3" borderId="23" xfId="2" applyFont="1" applyFill="1" applyBorder="1" applyAlignment="1">
      <alignment horizontal="center" vertical="center"/>
    </xf>
    <xf numFmtId="0" fontId="6" fillId="3" borderId="23" xfId="2" applyFont="1" applyFill="1" applyBorder="1" applyAlignment="1">
      <alignment horizontal="center" vertical="center" wrapText="1"/>
    </xf>
    <xf numFmtId="0" fontId="18" fillId="11" borderId="23" xfId="2" applyFill="1" applyBorder="1" applyAlignment="1">
      <alignment horizontal="center" vertical="center"/>
    </xf>
    <xf numFmtId="0" fontId="7" fillId="3" borderId="23" xfId="2" applyFont="1" applyFill="1" applyBorder="1" applyAlignment="1">
      <alignment horizontal="center" vertical="center" wrapText="1"/>
    </xf>
    <xf numFmtId="0" fontId="12" fillId="0" borderId="0" xfId="0" applyFont="1" applyAlignment="1">
      <alignment horizontal="right" vertical="center"/>
    </xf>
    <xf numFmtId="0" fontId="0" fillId="0" borderId="0" xfId="0" applyAlignment="1">
      <alignment horizontal="right"/>
    </xf>
    <xf numFmtId="0" fontId="0" fillId="0" borderId="0" xfId="0" applyAlignment="1">
      <alignment horizontal="right" vertical="center"/>
    </xf>
    <xf numFmtId="0" fontId="13" fillId="0" borderId="0" xfId="0" applyFont="1" applyAlignment="1">
      <alignment horizontal="right"/>
    </xf>
    <xf numFmtId="0" fontId="6" fillId="3" borderId="18" xfId="0" applyFont="1" applyFill="1" applyBorder="1" applyAlignment="1">
      <alignment horizontal="right" vertical="center" wrapText="1"/>
    </xf>
    <xf numFmtId="0" fontId="18" fillId="0" borderId="18" xfId="2" applyBorder="1" applyAlignment="1">
      <alignment horizontal="right" vertical="center"/>
    </xf>
    <xf numFmtId="0" fontId="6" fillId="0" borderId="0" xfId="0" applyFont="1" applyAlignment="1">
      <alignment horizontal="right" vertical="center" wrapText="1"/>
    </xf>
    <xf numFmtId="0" fontId="18" fillId="0" borderId="0" xfId="2" applyAlignment="1">
      <alignment horizontal="right" vertical="center"/>
    </xf>
    <xf numFmtId="0" fontId="6" fillId="0" borderId="0" xfId="2" applyFont="1" applyAlignment="1">
      <alignment horizontal="right" vertical="center"/>
    </xf>
    <xf numFmtId="0" fontId="6" fillId="3" borderId="22" xfId="2" applyFont="1" applyFill="1" applyBorder="1" applyAlignment="1">
      <alignment horizontal="center" vertical="center"/>
    </xf>
    <xf numFmtId="0" fontId="14" fillId="3" borderId="23" xfId="0" applyFont="1" applyFill="1" applyBorder="1" applyAlignment="1">
      <alignment horizontal="center" vertical="center" wrapText="1"/>
    </xf>
    <xf numFmtId="0" fontId="18" fillId="0" borderId="48" xfId="2" applyBorder="1" applyAlignment="1">
      <alignment horizontal="center" vertical="center" wrapText="1"/>
    </xf>
    <xf numFmtId="0" fontId="18" fillId="0" borderId="48" xfId="2"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9" fillId="0" borderId="18" xfId="0" applyFont="1" applyBorder="1" applyAlignment="1">
      <alignment horizontal="center" vertical="center"/>
    </xf>
    <xf numFmtId="0" fontId="13" fillId="0" borderId="18" xfId="0" applyFont="1" applyBorder="1" applyAlignment="1">
      <alignment horizontal="center" vertical="center"/>
    </xf>
    <xf numFmtId="0" fontId="9" fillId="4" borderId="18" xfId="0" applyFont="1" applyFill="1" applyBorder="1" applyAlignment="1">
      <alignment horizontal="center" vertical="center"/>
    </xf>
    <xf numFmtId="0" fontId="18" fillId="0" borderId="23" xfId="2" applyBorder="1" applyAlignment="1">
      <alignment horizontal="center" vertical="center"/>
    </xf>
    <xf numFmtId="0" fontId="18" fillId="0" borderId="26" xfId="2" applyBorder="1" applyAlignment="1">
      <alignment horizontal="center" vertical="center"/>
    </xf>
    <xf numFmtId="0" fontId="18" fillId="0" borderId="23" xfId="2" applyBorder="1" applyAlignment="1">
      <alignment vertical="center"/>
    </xf>
    <xf numFmtId="0" fontId="18" fillId="0" borderId="26" xfId="2" applyBorder="1" applyAlignment="1">
      <alignment vertical="center"/>
    </xf>
    <xf numFmtId="0" fontId="7" fillId="0" borderId="49" xfId="0" applyFont="1" applyBorder="1"/>
    <xf numFmtId="0" fontId="7" fillId="0" borderId="51" xfId="0" applyFont="1" applyBorder="1" applyAlignment="1">
      <alignment horizontal="left" vertical="center" wrapText="1"/>
    </xf>
    <xf numFmtId="0" fontId="7" fillId="0" borderId="52" xfId="0" applyFont="1" applyBorder="1" applyAlignment="1">
      <alignment horizontal="center" vertical="center"/>
    </xf>
    <xf numFmtId="0" fontId="7" fillId="0" borderId="50" xfId="0" applyFont="1" applyBorder="1"/>
    <xf numFmtId="0" fontId="26" fillId="8" borderId="23" xfId="2" applyFont="1" applyFill="1" applyBorder="1" applyAlignment="1">
      <alignment horizontal="center" vertical="center"/>
    </xf>
    <xf numFmtId="0" fontId="18" fillId="0" borderId="23" xfId="2" applyBorder="1" applyAlignment="1">
      <alignment horizontal="left" vertical="center"/>
    </xf>
    <xf numFmtId="0" fontId="17" fillId="0" borderId="52" xfId="0" applyFont="1" applyBorder="1" applyAlignment="1">
      <alignment horizontal="left" vertical="center"/>
    </xf>
    <xf numFmtId="0" fontId="7" fillId="0" borderId="24" xfId="0" applyFont="1" applyBorder="1"/>
    <xf numFmtId="0" fontId="7" fillId="0" borderId="25" xfId="0" applyFont="1" applyBorder="1" applyAlignment="1">
      <alignment horizontal="left" vertical="center"/>
    </xf>
    <xf numFmtId="0" fontId="7" fillId="0" borderId="25" xfId="0" applyFont="1" applyBorder="1" applyAlignment="1">
      <alignment horizontal="left" vertical="center" wrapText="1"/>
    </xf>
    <xf numFmtId="0" fontId="7" fillId="0" borderId="25" xfId="0" applyFont="1" applyBorder="1" applyAlignment="1">
      <alignment horizontal="center" vertical="center"/>
    </xf>
    <xf numFmtId="0" fontId="17" fillId="0" borderId="26" xfId="0" applyFont="1" applyBorder="1" applyAlignment="1">
      <alignment horizontal="left" vertical="center"/>
    </xf>
    <xf numFmtId="0" fontId="5" fillId="2" borderId="58" xfId="2" applyFont="1" applyFill="1" applyBorder="1" applyAlignment="1">
      <alignment horizontal="left" vertical="center" wrapText="1"/>
    </xf>
    <xf numFmtId="0" fontId="5" fillId="2" borderId="59" xfId="2"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27" fillId="0" borderId="23" xfId="0" applyFont="1" applyBorder="1" applyAlignment="1">
      <alignment horizontal="center" vertical="center" wrapText="1"/>
    </xf>
    <xf numFmtId="0" fontId="14" fillId="3" borderId="62" xfId="0" applyFont="1" applyFill="1" applyBorder="1" applyAlignment="1">
      <alignment horizontal="center" vertical="center" wrapText="1"/>
    </xf>
    <xf numFmtId="0" fontId="17" fillId="0" borderId="23" xfId="0" applyFont="1" applyBorder="1"/>
    <xf numFmtId="0" fontId="5" fillId="0" borderId="23" xfId="0" applyFont="1" applyBorder="1" applyAlignment="1">
      <alignment horizontal="center" vertical="center" wrapText="1"/>
    </xf>
    <xf numFmtId="0" fontId="14" fillId="0" borderId="23" xfId="0" applyFont="1" applyBorder="1" applyAlignment="1">
      <alignment horizontal="center" vertical="center" wrapText="1"/>
    </xf>
    <xf numFmtId="0" fontId="14" fillId="11" borderId="23" xfId="2" applyFont="1" applyFill="1" applyBorder="1" applyAlignment="1">
      <alignment horizontal="center" vertical="center"/>
    </xf>
    <xf numFmtId="0" fontId="30" fillId="0" borderId="23" xfId="2" applyFont="1" applyBorder="1" applyAlignment="1">
      <alignment horizontal="center"/>
    </xf>
    <xf numFmtId="0" fontId="18" fillId="0" borderId="23" xfId="2" applyBorder="1"/>
    <xf numFmtId="0" fontId="18" fillId="0" borderId="26" xfId="2" applyBorder="1"/>
    <xf numFmtId="0" fontId="34" fillId="0" borderId="23" xfId="2" applyFont="1" applyBorder="1" applyAlignment="1">
      <alignment vertical="center"/>
    </xf>
    <xf numFmtId="0" fontId="7" fillId="0" borderId="48" xfId="0" applyFont="1" applyBorder="1" applyAlignment="1">
      <alignment horizontal="center" vertical="center" wrapText="1"/>
    </xf>
    <xf numFmtId="0" fontId="5" fillId="0" borderId="26" xfId="0" applyFont="1" applyBorder="1" applyAlignment="1">
      <alignment horizontal="center" vertical="center" wrapText="1"/>
    </xf>
    <xf numFmtId="0" fontId="7" fillId="0" borderId="48" xfId="2" applyFont="1" applyBorder="1" applyAlignment="1">
      <alignment horizontal="center" vertical="center"/>
    </xf>
    <xf numFmtId="0" fontId="14" fillId="11" borderId="62" xfId="2" applyFont="1" applyFill="1" applyBorder="1" applyAlignment="1">
      <alignment horizontal="center" vertical="center"/>
    </xf>
    <xf numFmtId="0" fontId="17" fillId="0" borderId="23" xfId="0" applyFont="1" applyBorder="1" applyAlignment="1">
      <alignment horizontal="center"/>
    </xf>
    <xf numFmtId="0" fontId="20" fillId="0" borderId="23" xfId="2" applyFont="1" applyBorder="1" applyAlignment="1">
      <alignment vertical="center"/>
    </xf>
    <xf numFmtId="0" fontId="20" fillId="0" borderId="48" xfId="2" applyFont="1" applyBorder="1" applyAlignment="1">
      <alignment horizontal="center" vertical="center"/>
    </xf>
    <xf numFmtId="0" fontId="20" fillId="0" borderId="26" xfId="2" applyFont="1" applyBorder="1" applyAlignment="1">
      <alignment vertical="center"/>
    </xf>
    <xf numFmtId="0" fontId="6" fillId="2" borderId="1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1" xfId="0" applyFont="1" applyFill="1" applyBorder="1" applyAlignment="1">
      <alignment horizontal="right" vertical="center" wrapText="1"/>
    </xf>
    <xf numFmtId="0" fontId="6" fillId="2" borderId="42" xfId="0" applyFont="1" applyFill="1" applyBorder="1" applyAlignment="1">
      <alignment horizontal="center" vertical="center" wrapText="1"/>
    </xf>
    <xf numFmtId="0" fontId="6" fillId="3" borderId="0" xfId="0" applyFont="1" applyFill="1" applyAlignment="1">
      <alignment horizontal="right" vertical="center" wrapText="1"/>
    </xf>
    <xf numFmtId="0" fontId="14" fillId="3" borderId="63" xfId="0" applyFont="1" applyFill="1" applyBorder="1" applyAlignment="1">
      <alignment horizontal="center" vertical="center" wrapText="1"/>
    </xf>
    <xf numFmtId="0" fontId="0" fillId="0" borderId="0" xfId="0" applyAlignment="1">
      <alignment horizontal="right" vertical="center" wrapText="1"/>
    </xf>
    <xf numFmtId="0" fontId="23" fillId="5" borderId="6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0" borderId="54" xfId="0" applyBorder="1" applyAlignment="1">
      <alignment horizontal="right" vertical="center" wrapText="1"/>
    </xf>
    <xf numFmtId="0" fontId="23" fillId="5" borderId="5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2" borderId="5"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7" fillId="0" borderId="10" xfId="0" applyFont="1" applyBorder="1" applyAlignment="1">
      <alignment horizontal="center" vertical="center" wrapText="1"/>
    </xf>
    <xf numFmtId="0" fontId="23" fillId="6" borderId="63" xfId="0" applyFont="1" applyFill="1" applyBorder="1" applyAlignment="1" applyProtection="1">
      <alignment vertical="center"/>
      <protection locked="0"/>
    </xf>
    <xf numFmtId="0" fontId="7" fillId="0" borderId="10"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0" fillId="0" borderId="54" xfId="0" applyBorder="1" applyAlignment="1">
      <alignment horizontal="right" vertical="center"/>
    </xf>
    <xf numFmtId="0" fontId="23" fillId="6" borderId="55" xfId="0" applyFont="1" applyFill="1" applyBorder="1" applyAlignment="1" applyProtection="1">
      <alignment vertical="center"/>
      <protection locked="0"/>
    </xf>
    <xf numFmtId="0" fontId="6" fillId="2" borderId="4" xfId="0" applyFont="1" applyFill="1" applyBorder="1" applyAlignment="1">
      <alignment horizontal="center" vertical="center" wrapText="1"/>
    </xf>
    <xf numFmtId="0" fontId="6" fillId="3" borderId="0" xfId="0" applyFont="1" applyFill="1" applyAlignment="1">
      <alignment horizontal="justify" vertical="center" wrapText="1"/>
    </xf>
    <xf numFmtId="0" fontId="14" fillId="3" borderId="0" xfId="0" applyFont="1" applyFill="1" applyAlignment="1">
      <alignment horizontal="center" vertical="center" wrapText="1"/>
    </xf>
    <xf numFmtId="0" fontId="22" fillId="6" borderId="0" xfId="0" applyFont="1" applyFill="1" applyAlignment="1" applyProtection="1">
      <alignment vertical="center"/>
      <protection locked="0"/>
    </xf>
    <xf numFmtId="0" fontId="0" fillId="6" borderId="63" xfId="0" applyFill="1" applyBorder="1"/>
    <xf numFmtId="0" fontId="0" fillId="0" borderId="54" xfId="0" applyBorder="1" applyAlignment="1">
      <alignment horizontal="center" vertical="center"/>
    </xf>
    <xf numFmtId="0" fontId="0" fillId="6" borderId="55" xfId="0" applyFill="1" applyBorder="1"/>
    <xf numFmtId="0" fontId="7" fillId="0" borderId="22" xfId="2" applyFont="1" applyBorder="1" applyAlignment="1">
      <alignment horizontal="center" vertical="center"/>
    </xf>
    <xf numFmtId="0" fontId="24" fillId="6" borderId="23" xfId="2" applyFont="1" applyFill="1" applyBorder="1" applyAlignment="1" applyProtection="1">
      <alignment vertical="center"/>
      <protection locked="0"/>
    </xf>
    <xf numFmtId="0" fontId="7" fillId="0" borderId="22" xfId="2" applyFont="1" applyBorder="1" applyAlignment="1">
      <alignment horizontal="center" vertical="center" wrapText="1"/>
    </xf>
    <xf numFmtId="0" fontId="7" fillId="0" borderId="24" xfId="2" applyFont="1" applyBorder="1" applyAlignment="1">
      <alignment horizontal="center" vertical="center" wrapText="1"/>
    </xf>
    <xf numFmtId="0" fontId="18" fillId="0" borderId="25" xfId="2" applyBorder="1" applyAlignment="1">
      <alignment horizontal="right" vertical="center"/>
    </xf>
    <xf numFmtId="0" fontId="24" fillId="6" borderId="26" xfId="2" applyFont="1" applyFill="1" applyBorder="1" applyAlignment="1" applyProtection="1">
      <alignment vertical="center"/>
      <protection locked="0"/>
    </xf>
    <xf numFmtId="0" fontId="6" fillId="3" borderId="0" xfId="0" applyFont="1" applyFill="1" applyAlignment="1">
      <alignment horizontal="right" wrapText="1"/>
    </xf>
    <xf numFmtId="0" fontId="22" fillId="6" borderId="63" xfId="0" applyFont="1" applyFill="1" applyBorder="1" applyAlignment="1" applyProtection="1">
      <alignment vertical="center"/>
      <protection locked="0"/>
    </xf>
    <xf numFmtId="0" fontId="0" fillId="8" borderId="0" xfId="0" applyFill="1" applyAlignment="1">
      <alignment horizontal="right"/>
    </xf>
    <xf numFmtId="0" fontId="14" fillId="8" borderId="63" xfId="0" applyFont="1" applyFill="1" applyBorder="1" applyAlignment="1" applyProtection="1">
      <alignment horizontal="center" vertical="center"/>
      <protection locked="0"/>
    </xf>
    <xf numFmtId="0" fontId="0" fillId="0" borderId="54" xfId="0" applyBorder="1" applyAlignment="1">
      <alignment horizontal="right"/>
    </xf>
    <xf numFmtId="0" fontId="22" fillId="6" borderId="55" xfId="0" applyFont="1" applyFill="1" applyBorder="1" applyAlignment="1" applyProtection="1">
      <alignment vertical="center"/>
      <protection locked="0"/>
    </xf>
    <xf numFmtId="0" fontId="6" fillId="2" borderId="16"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3" borderId="0" xfId="0" applyFont="1" applyFill="1" applyAlignment="1">
      <alignment horizontal="center" vertical="center" wrapText="1"/>
    </xf>
    <xf numFmtId="0" fontId="24" fillId="6" borderId="63" xfId="2" applyFont="1" applyFill="1" applyBorder="1" applyAlignment="1" applyProtection="1">
      <alignment vertical="center"/>
      <protection locked="0"/>
    </xf>
    <xf numFmtId="0" fontId="18" fillId="0" borderId="54" xfId="2" applyBorder="1" applyAlignment="1">
      <alignment horizontal="center" vertical="center"/>
    </xf>
    <xf numFmtId="0" fontId="24" fillId="6" borderId="55" xfId="2" applyFont="1" applyFill="1" applyBorder="1" applyAlignment="1" applyProtection="1">
      <alignment vertical="center"/>
      <protection locked="0"/>
    </xf>
    <xf numFmtId="0" fontId="6" fillId="2" borderId="5" xfId="2" applyFont="1" applyFill="1" applyBorder="1" applyAlignment="1">
      <alignment horizontal="center" vertical="center" wrapText="1"/>
    </xf>
    <xf numFmtId="0" fontId="20" fillId="0" borderId="54" xfId="2" applyFont="1" applyBorder="1" applyAlignment="1">
      <alignment horizontal="center" vertical="center"/>
    </xf>
    <xf numFmtId="0" fontId="14" fillId="13" borderId="18" xfId="0" applyFont="1" applyFill="1" applyBorder="1" applyAlignment="1">
      <alignment horizontal="center" vertical="center"/>
    </xf>
    <xf numFmtId="0" fontId="40" fillId="6" borderId="4" xfId="0" applyFont="1" applyFill="1" applyBorder="1" applyAlignment="1">
      <alignment horizontal="center" vertical="center" wrapText="1"/>
    </xf>
    <xf numFmtId="0" fontId="6" fillId="3" borderId="0" xfId="0" applyFont="1" applyFill="1" applyAlignment="1">
      <alignment horizontal="left" vertical="center" wrapText="1"/>
    </xf>
    <xf numFmtId="0" fontId="6" fillId="2" borderId="45" xfId="0" applyFont="1" applyFill="1" applyBorder="1" applyAlignment="1">
      <alignment horizontal="center" vertical="center" wrapText="1"/>
    </xf>
    <xf numFmtId="0" fontId="22" fillId="5" borderId="63" xfId="0" applyFont="1" applyFill="1" applyBorder="1" applyAlignment="1" applyProtection="1">
      <alignment vertical="center"/>
      <protection locked="0"/>
    </xf>
    <xf numFmtId="0" fontId="22" fillId="5" borderId="55" xfId="0" applyFont="1" applyFill="1" applyBorder="1" applyAlignment="1" applyProtection="1">
      <alignment vertical="center"/>
      <protection locked="0"/>
    </xf>
    <xf numFmtId="0" fontId="6" fillId="2" borderId="19" xfId="2" applyFont="1" applyFill="1" applyBorder="1" applyAlignment="1">
      <alignment horizontal="center" vertical="center" wrapText="1"/>
    </xf>
    <xf numFmtId="0" fontId="6" fillId="2" borderId="20" xfId="2" applyFont="1" applyFill="1" applyBorder="1" applyAlignment="1">
      <alignment horizontal="center" vertical="center" wrapText="1"/>
    </xf>
    <xf numFmtId="0" fontId="6" fillId="2" borderId="20" xfId="0" applyFont="1" applyFill="1" applyBorder="1" applyAlignment="1">
      <alignment horizontal="right" vertical="center" wrapText="1"/>
    </xf>
    <xf numFmtId="0" fontId="6" fillId="2" borderId="41" xfId="0" applyFont="1" applyFill="1" applyBorder="1" applyAlignment="1">
      <alignment horizontal="right" wrapText="1"/>
    </xf>
    <xf numFmtId="0" fontId="40" fillId="6" borderId="66" xfId="0" applyFont="1" applyFill="1" applyBorder="1" applyAlignment="1">
      <alignment horizontal="center" vertical="center" wrapText="1"/>
    </xf>
    <xf numFmtId="0" fontId="41" fillId="6"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5" fillId="2" borderId="56" xfId="2" applyFont="1" applyFill="1" applyBorder="1" applyAlignment="1">
      <alignment horizontal="center" vertical="center" wrapText="1"/>
    </xf>
    <xf numFmtId="0" fontId="5" fillId="2" borderId="57" xfId="2" applyFont="1" applyFill="1" applyBorder="1" applyAlignment="1">
      <alignment horizontal="center" vertical="center" wrapText="1"/>
    </xf>
    <xf numFmtId="0" fontId="6" fillId="3" borderId="5" xfId="2" applyFont="1" applyFill="1" applyBorder="1" applyAlignment="1">
      <alignment horizontal="center" vertical="center"/>
    </xf>
    <xf numFmtId="0" fontId="6" fillId="3" borderId="43" xfId="2" applyFont="1" applyFill="1" applyBorder="1" applyAlignment="1">
      <alignment horizontal="center" vertical="center"/>
    </xf>
    <xf numFmtId="0" fontId="6" fillId="3" borderId="6" xfId="2" applyFont="1" applyFill="1" applyBorder="1" applyAlignment="1">
      <alignment horizontal="justify" vertical="center" wrapText="1"/>
    </xf>
    <xf numFmtId="0" fontId="6" fillId="3" borderId="7" xfId="2" applyFont="1" applyFill="1" applyBorder="1" applyAlignment="1">
      <alignment horizontal="justify"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4" fillId="0" borderId="0" xfId="2" applyFont="1" applyAlignment="1">
      <alignment horizontal="center" vertical="center"/>
    </xf>
    <xf numFmtId="0" fontId="2" fillId="7" borderId="29" xfId="2" applyFont="1" applyFill="1" applyBorder="1" applyAlignment="1">
      <alignment horizontal="center" vertical="center" wrapText="1"/>
    </xf>
    <xf numFmtId="0" fontId="2" fillId="7" borderId="41" xfId="2" applyFont="1" applyFill="1" applyBorder="1" applyAlignment="1">
      <alignment horizontal="center" vertical="center" wrapText="1"/>
    </xf>
    <xf numFmtId="0" fontId="2" fillId="7" borderId="42" xfId="2" applyFont="1" applyFill="1" applyBorder="1" applyAlignment="1">
      <alignment horizontal="center" vertical="center" wrapText="1"/>
    </xf>
    <xf numFmtId="0" fontId="2" fillId="7" borderId="53" xfId="2" applyFont="1" applyFill="1" applyBorder="1" applyAlignment="1">
      <alignment horizontal="center" vertical="center" wrapText="1"/>
    </xf>
    <xf numFmtId="0" fontId="2" fillId="7" borderId="54" xfId="2" applyFont="1" applyFill="1" applyBorder="1" applyAlignment="1">
      <alignment horizontal="center" vertical="center" wrapText="1"/>
    </xf>
    <xf numFmtId="0" fontId="2" fillId="7" borderId="55" xfId="2"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6" fillId="3" borderId="4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7" fillId="0" borderId="0" xfId="0" applyFont="1" applyAlignment="1">
      <alignment horizontal="center"/>
    </xf>
    <xf numFmtId="0" fontId="7" fillId="11" borderId="34" xfId="2" applyFont="1" applyFill="1" applyBorder="1" applyAlignment="1">
      <alignment horizontal="center" vertical="center"/>
    </xf>
    <xf numFmtId="0" fontId="7" fillId="11" borderId="27" xfId="2" applyFont="1" applyFill="1" applyBorder="1" applyAlignment="1">
      <alignment horizontal="center" vertical="center"/>
    </xf>
    <xf numFmtId="0" fontId="5" fillId="9" borderId="32"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6" fillId="3" borderId="22" xfId="2" applyFont="1" applyFill="1" applyBorder="1" applyAlignment="1">
      <alignment horizontal="center" vertical="center"/>
    </xf>
    <xf numFmtId="0" fontId="6" fillId="3" borderId="18" xfId="2" applyFont="1" applyFill="1" applyBorder="1" applyAlignment="1">
      <alignment horizontal="center" vertical="center"/>
    </xf>
    <xf numFmtId="0" fontId="6" fillId="3" borderId="22" xfId="2" applyFont="1" applyFill="1" applyBorder="1" applyAlignment="1">
      <alignment horizontal="center" wrapText="1"/>
    </xf>
    <xf numFmtId="0" fontId="6" fillId="3" borderId="18" xfId="2" applyFont="1" applyFill="1" applyBorder="1" applyAlignment="1">
      <alignment horizontal="center" wrapText="1"/>
    </xf>
    <xf numFmtId="0" fontId="5" fillId="10" borderId="19" xfId="2" applyFont="1" applyFill="1" applyBorder="1" applyAlignment="1">
      <alignment horizontal="center" wrapText="1"/>
    </xf>
    <xf numFmtId="0" fontId="5" fillId="10" borderId="20" xfId="2" applyFont="1" applyFill="1" applyBorder="1" applyAlignment="1">
      <alignment horizontal="center" wrapText="1"/>
    </xf>
    <xf numFmtId="0" fontId="5" fillId="2" borderId="19"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6" fillId="11" borderId="22" xfId="2" applyFont="1" applyFill="1" applyBorder="1" applyAlignment="1">
      <alignment horizontal="center" vertical="center"/>
    </xf>
    <xf numFmtId="0" fontId="6" fillId="11" borderId="18" xfId="2" applyFont="1" applyFill="1" applyBorder="1" applyAlignment="1">
      <alignment horizontal="center" vertical="center"/>
    </xf>
    <xf numFmtId="0" fontId="6" fillId="3" borderId="18" xfId="2" applyFont="1" applyFill="1" applyBorder="1" applyAlignment="1">
      <alignment horizontal="left" vertical="center"/>
    </xf>
    <xf numFmtId="0" fontId="6" fillId="3" borderId="23" xfId="2" applyFont="1" applyFill="1" applyBorder="1" applyAlignment="1">
      <alignment horizontal="left" vertical="center"/>
    </xf>
    <xf numFmtId="0" fontId="5" fillId="10" borderId="29" xfId="2" applyFont="1" applyFill="1" applyBorder="1" applyAlignment="1">
      <alignment horizontal="center" vertical="center"/>
    </xf>
    <xf numFmtId="0" fontId="5" fillId="10" borderId="30" xfId="2" applyFont="1" applyFill="1" applyBorder="1" applyAlignment="1">
      <alignment horizontal="center" vertical="center"/>
    </xf>
    <xf numFmtId="0" fontId="6" fillId="11" borderId="22" xfId="0" applyFont="1" applyFill="1" applyBorder="1" applyAlignment="1">
      <alignment horizontal="center" vertical="center"/>
    </xf>
    <xf numFmtId="0" fontId="6" fillId="11" borderId="18" xfId="0" applyFont="1" applyFill="1" applyBorder="1" applyAlignment="1">
      <alignment horizontal="center" vertical="center"/>
    </xf>
    <xf numFmtId="0" fontId="6" fillId="10" borderId="32" xfId="2" applyFont="1" applyFill="1" applyBorder="1" applyAlignment="1">
      <alignment horizontal="center" vertical="center"/>
    </xf>
    <xf numFmtId="0" fontId="6" fillId="10" borderId="33" xfId="2" applyFont="1" applyFill="1" applyBorder="1" applyAlignment="1">
      <alignment horizontal="center" vertical="center"/>
    </xf>
    <xf numFmtId="0" fontId="10" fillId="0" borderId="18" xfId="0" applyFont="1" applyBorder="1" applyAlignment="1">
      <alignment horizontal="right" vertical="center"/>
    </xf>
    <xf numFmtId="0" fontId="39" fillId="0" borderId="18" xfId="0" applyFont="1" applyBorder="1" applyAlignment="1">
      <alignment horizontal="right" vertical="center"/>
    </xf>
    <xf numFmtId="0" fontId="6" fillId="10" borderId="19" xfId="2" applyFont="1" applyFill="1" applyBorder="1" applyAlignment="1">
      <alignment horizontal="center" vertical="center"/>
    </xf>
    <xf numFmtId="0" fontId="6" fillId="10" borderId="20" xfId="2" applyFont="1" applyFill="1" applyBorder="1" applyAlignment="1">
      <alignment horizontal="center" vertical="center"/>
    </xf>
    <xf numFmtId="0" fontId="32" fillId="10" borderId="19" xfId="2" applyFont="1" applyFill="1" applyBorder="1" applyAlignment="1">
      <alignment horizontal="center" vertical="center"/>
    </xf>
    <xf numFmtId="0" fontId="32" fillId="10" borderId="20" xfId="2" applyFont="1" applyFill="1" applyBorder="1" applyAlignment="1">
      <alignment horizontal="center" vertical="center"/>
    </xf>
    <xf numFmtId="0" fontId="6" fillId="10" borderId="35" xfId="0" applyFont="1" applyFill="1" applyBorder="1" applyAlignment="1">
      <alignment horizontal="center"/>
    </xf>
    <xf numFmtId="0" fontId="6" fillId="10" borderId="36" xfId="0" applyFont="1" applyFill="1" applyBorder="1" applyAlignment="1">
      <alignment horizontal="center"/>
    </xf>
    <xf numFmtId="0" fontId="1" fillId="0" borderId="0" xfId="0" applyFont="1" applyAlignment="1">
      <alignment horizontal="left" wrapText="1"/>
    </xf>
    <xf numFmtId="0" fontId="1" fillId="0" borderId="0" xfId="0" applyFont="1" applyAlignment="1">
      <alignment horizontal="left" vertical="center" wrapText="1"/>
    </xf>
    <xf numFmtId="0" fontId="25" fillId="0" borderId="0" xfId="2" applyFont="1" applyAlignment="1">
      <alignment horizontal="center" vertical="center"/>
    </xf>
    <xf numFmtId="0" fontId="19" fillId="7" borderId="0" xfId="2" applyFont="1" applyFill="1" applyAlignment="1">
      <alignment horizontal="center" vertical="center" wrapText="1"/>
    </xf>
    <xf numFmtId="0" fontId="1" fillId="0" borderId="0" xfId="0" applyFont="1" applyAlignment="1">
      <alignment horizontal="left" vertical="center"/>
    </xf>
    <xf numFmtId="0" fontId="37" fillId="6" borderId="42" xfId="0" applyFont="1" applyFill="1" applyBorder="1" applyAlignment="1">
      <alignment horizontal="center" vertical="center" wrapText="1"/>
    </xf>
    <xf numFmtId="0" fontId="37" fillId="6" borderId="55"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1" fillId="6" borderId="63" xfId="0" applyFont="1" applyFill="1" applyBorder="1" applyAlignment="1">
      <alignment horizontal="center" vertical="center" wrapText="1"/>
    </xf>
    <xf numFmtId="0" fontId="1" fillId="6" borderId="55"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35" fillId="6" borderId="42" xfId="0" applyFont="1" applyFill="1" applyBorder="1" applyAlignment="1">
      <alignment horizontal="center" vertical="center" wrapText="1"/>
    </xf>
    <xf numFmtId="0" fontId="35" fillId="6" borderId="63" xfId="0" applyFont="1" applyFill="1" applyBorder="1" applyAlignment="1">
      <alignment horizontal="center" vertical="center" wrapText="1"/>
    </xf>
    <xf numFmtId="0" fontId="35" fillId="6" borderId="55" xfId="0" applyFont="1" applyFill="1" applyBorder="1" applyAlignment="1">
      <alignment horizontal="center" vertical="center" wrapText="1"/>
    </xf>
    <xf numFmtId="0" fontId="0" fillId="6" borderId="63" xfId="0" applyFill="1" applyBorder="1" applyAlignment="1">
      <alignment horizontal="center" vertical="center" wrapText="1"/>
    </xf>
    <xf numFmtId="0" fontId="0" fillId="6" borderId="55" xfId="0" applyFill="1" applyBorder="1" applyAlignment="1">
      <alignment horizontal="center" vertical="center" wrapText="1"/>
    </xf>
    <xf numFmtId="0" fontId="1" fillId="6" borderId="45"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13" fillId="0" borderId="0" xfId="0" applyFont="1" applyAlignment="1">
      <alignment horizontal="left" vertical="center"/>
    </xf>
    <xf numFmtId="0" fontId="6" fillId="3" borderId="18" xfId="2" applyFont="1" applyFill="1" applyBorder="1" applyAlignment="1">
      <alignment horizontal="left" vertical="center" wrapText="1"/>
    </xf>
    <xf numFmtId="0" fontId="40" fillId="6" borderId="45" xfId="0" applyFont="1" applyFill="1" applyBorder="1" applyAlignment="1">
      <alignment horizontal="center" vertical="center" wrapText="1"/>
    </xf>
    <xf numFmtId="0" fontId="40" fillId="6" borderId="47" xfId="0" applyFont="1" applyFill="1" applyBorder="1" applyAlignment="1">
      <alignment horizontal="center" vertical="center" wrapText="1"/>
    </xf>
    <xf numFmtId="0" fontId="6" fillId="3" borderId="2" xfId="2" applyFont="1" applyFill="1" applyBorder="1" applyAlignment="1">
      <alignment horizontal="left" vertical="center" wrapText="1"/>
    </xf>
    <xf numFmtId="0" fontId="6" fillId="3" borderId="9" xfId="2" applyFont="1" applyFill="1" applyBorder="1" applyAlignment="1">
      <alignment horizontal="left" vertical="center" wrapText="1"/>
    </xf>
    <xf numFmtId="0" fontId="38" fillId="6" borderId="45" xfId="0" applyFont="1" applyFill="1" applyBorder="1" applyAlignment="1">
      <alignment horizontal="center" vertical="center" wrapText="1"/>
    </xf>
    <xf numFmtId="0" fontId="38" fillId="6" borderId="47" xfId="0" applyFont="1" applyFill="1" applyBorder="1" applyAlignment="1">
      <alignment horizontal="center" vertical="center" wrapText="1"/>
    </xf>
    <xf numFmtId="0" fontId="0" fillId="6" borderId="47" xfId="0" applyFill="1" applyBorder="1" applyAlignment="1">
      <alignment vertical="center" wrapText="1"/>
    </xf>
    <xf numFmtId="0" fontId="0" fillId="6" borderId="46" xfId="0" applyFill="1" applyBorder="1" applyAlignment="1">
      <alignment vertical="center" wrapText="1"/>
    </xf>
    <xf numFmtId="0" fontId="0" fillId="0" borderId="47" xfId="0" applyBorder="1" applyAlignment="1">
      <alignment vertical="center" wrapText="1"/>
    </xf>
    <xf numFmtId="0" fontId="6" fillId="3" borderId="15"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40" fillId="6" borderId="42" xfId="0" applyFont="1" applyFill="1" applyBorder="1" applyAlignment="1">
      <alignment horizontal="center" vertical="center" wrapText="1"/>
    </xf>
    <xf numFmtId="0" fontId="40" fillId="6" borderId="63" xfId="0" applyFont="1" applyFill="1" applyBorder="1" applyAlignment="1">
      <alignment horizontal="center" vertical="center" wrapText="1"/>
    </xf>
    <xf numFmtId="0" fontId="0" fillId="0" borderId="55" xfId="0" applyBorder="1" applyAlignment="1">
      <alignment wrapText="1"/>
    </xf>
    <xf numFmtId="0" fontId="40" fillId="6" borderId="55" xfId="0" applyFont="1" applyFill="1" applyBorder="1" applyAlignment="1">
      <alignment horizontal="center" vertical="center" wrapText="1"/>
    </xf>
    <xf numFmtId="0" fontId="0" fillId="0" borderId="0" xfId="0" applyProtection="1">
      <protection locked="0"/>
    </xf>
    <xf numFmtId="0" fontId="24" fillId="5" borderId="63" xfId="2" applyFont="1" applyFill="1" applyBorder="1" applyAlignment="1" applyProtection="1">
      <alignment vertical="center"/>
      <protection locked="0"/>
    </xf>
    <xf numFmtId="0" fontId="24" fillId="5" borderId="55" xfId="2" applyFont="1" applyFill="1" applyBorder="1" applyAlignment="1" applyProtection="1">
      <alignment vertical="center"/>
      <protection locked="0"/>
    </xf>
    <xf numFmtId="0" fontId="0" fillId="0" borderId="54" xfId="0" applyBorder="1" applyProtection="1">
      <protection locked="0"/>
    </xf>
  </cellXfs>
  <cellStyles count="3">
    <cellStyle name="Hipervínculo" xfId="1" builtinId="8"/>
    <cellStyle name="Normal" xfId="0" builtinId="0"/>
    <cellStyle name="Normal 2" xfId="2" xr:uid="{7C611F7F-743B-4503-8DDD-FD44B77E3870}"/>
  </cellStyles>
  <dxfs count="1">
    <dxf>
      <font>
        <b val="0"/>
        <i val="0"/>
        <strike val="0"/>
        <condense val="0"/>
        <extend val="0"/>
        <outline val="0"/>
        <shadow val="0"/>
        <u val="none"/>
        <vertAlign val="baseline"/>
        <sz val="11"/>
        <color rgb="FFFF0000"/>
        <name val="Aptos Narrow"/>
        <family val="2"/>
        <scheme val="minor"/>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List" dx="22" fmlaLink="$F$6" fmlaRange="$H$5:$H$6" noThreeD="1" sel="2" val="0"/>
</file>

<file path=xl/ctrlProps/ctrlProp10.xml><?xml version="1.0" encoding="utf-8"?>
<formControlPr xmlns="http://schemas.microsoft.com/office/spreadsheetml/2009/9/main" objectType="List" dx="22" fmlaLink="$F$6" fmlaRange="$I$5:$I$6" noThreeD="1" sel="2" val="0"/>
</file>

<file path=xl/ctrlProps/ctrlProp11.xml><?xml version="1.0" encoding="utf-8"?>
<formControlPr xmlns="http://schemas.microsoft.com/office/spreadsheetml/2009/9/main" objectType="List" dx="22" fmlaLink="$F$7" fmlaRange="$I$5:$I$6" noThreeD="1" sel="2" val="0"/>
</file>

<file path=xl/ctrlProps/ctrlProp12.xml><?xml version="1.0" encoding="utf-8"?>
<formControlPr xmlns="http://schemas.microsoft.com/office/spreadsheetml/2009/9/main" objectType="List" dx="22" fmlaLink="$F$8" fmlaRange="$I$5:$I$6" noThreeD="1" sel="2" val="0"/>
</file>

<file path=xl/ctrlProps/ctrlProp13.xml><?xml version="1.0" encoding="utf-8"?>
<formControlPr xmlns="http://schemas.microsoft.com/office/spreadsheetml/2009/9/main" objectType="List" dx="22" fmlaLink="$F$9" fmlaRange="$I$5:$I$6" noThreeD="1" sel="2" val="0"/>
</file>

<file path=xl/ctrlProps/ctrlProp14.xml><?xml version="1.0" encoding="utf-8"?>
<formControlPr xmlns="http://schemas.microsoft.com/office/spreadsheetml/2009/9/main" objectType="List" dx="22" fmlaLink="$F$10" fmlaRange="$I$5:$I$6" noThreeD="1" sel="2" val="0"/>
</file>

<file path=xl/ctrlProps/ctrlProp15.xml><?xml version="1.0" encoding="utf-8"?>
<formControlPr xmlns="http://schemas.microsoft.com/office/spreadsheetml/2009/9/main" objectType="List" dx="22" fmlaLink="$F$11" fmlaRange="$I$5:$I$6" noThreeD="1" sel="2" val="0"/>
</file>

<file path=xl/ctrlProps/ctrlProp16.xml><?xml version="1.0" encoding="utf-8"?>
<formControlPr xmlns="http://schemas.microsoft.com/office/spreadsheetml/2009/9/main" objectType="List" dx="22" fmlaLink="$F$12" fmlaRange="$I$5:$I$6" noThreeD="1" sel="2" val="0"/>
</file>

<file path=xl/ctrlProps/ctrlProp17.xml><?xml version="1.0" encoding="utf-8"?>
<formControlPr xmlns="http://schemas.microsoft.com/office/spreadsheetml/2009/9/main" objectType="List" dx="22" fmlaLink="$F$13" fmlaRange="$I$5:$I$6" noThreeD="1" sel="2" val="0"/>
</file>

<file path=xl/ctrlProps/ctrlProp18.xml><?xml version="1.0" encoding="utf-8"?>
<formControlPr xmlns="http://schemas.microsoft.com/office/spreadsheetml/2009/9/main" objectType="List" dx="22" fmlaLink="$F$14" fmlaRange="$I$5:$I$6" noThreeD="1" sel="2" val="0"/>
</file>

<file path=xl/ctrlProps/ctrlProp19.xml><?xml version="1.0" encoding="utf-8"?>
<formControlPr xmlns="http://schemas.microsoft.com/office/spreadsheetml/2009/9/main" objectType="List" dx="22" fmlaLink="$F$15" fmlaRange="$I$5:$I$6" noThreeD="1" sel="2" val="0"/>
</file>

<file path=xl/ctrlProps/ctrlProp2.xml><?xml version="1.0" encoding="utf-8"?>
<formControlPr xmlns="http://schemas.microsoft.com/office/spreadsheetml/2009/9/main" objectType="List" dx="22" fmlaLink="$F$5" fmlaRange="$H$5:$H$6" noThreeD="1" sel="2" val="0"/>
</file>

<file path=xl/ctrlProps/ctrlProp20.xml><?xml version="1.0" encoding="utf-8"?>
<formControlPr xmlns="http://schemas.microsoft.com/office/spreadsheetml/2009/9/main" objectType="List" dx="22" fmlaLink="$F$20" fmlaRange="$I$5:$I$6" noThreeD="1" sel="2" val="0"/>
</file>

<file path=xl/ctrlProps/ctrlProp21.xml><?xml version="1.0" encoding="utf-8"?>
<formControlPr xmlns="http://schemas.microsoft.com/office/spreadsheetml/2009/9/main" objectType="List" dx="22" fmlaLink="$F$21" fmlaRange="$I$5:$I$6" noThreeD="1" sel="2" val="0"/>
</file>

<file path=xl/ctrlProps/ctrlProp22.xml><?xml version="1.0" encoding="utf-8"?>
<formControlPr xmlns="http://schemas.microsoft.com/office/spreadsheetml/2009/9/main" objectType="List" dx="22" fmlaLink="$F$22" fmlaRange="$I$5:$I$6" noThreeD="1" sel="2" val="0"/>
</file>

<file path=xl/ctrlProps/ctrlProp23.xml><?xml version="1.0" encoding="utf-8"?>
<formControlPr xmlns="http://schemas.microsoft.com/office/spreadsheetml/2009/9/main" objectType="List" dx="22" fmlaLink="$F$23" fmlaRange="$I$5:$I$6" noThreeD="1" sel="2" val="0"/>
</file>

<file path=xl/ctrlProps/ctrlProp24.xml><?xml version="1.0" encoding="utf-8"?>
<formControlPr xmlns="http://schemas.microsoft.com/office/spreadsheetml/2009/9/main" objectType="List" dx="22" fmlaLink="$F$24" fmlaRange="$I$5:$I$6" noThreeD="1" sel="2" val="0"/>
</file>

<file path=xl/ctrlProps/ctrlProp25.xml><?xml version="1.0" encoding="utf-8"?>
<formControlPr xmlns="http://schemas.microsoft.com/office/spreadsheetml/2009/9/main" objectType="List" dx="22" fmlaLink="$F$25" fmlaRange="$I$5:$I$6" noThreeD="1" sel="2" val="0"/>
</file>

<file path=xl/ctrlProps/ctrlProp26.xml><?xml version="1.0" encoding="utf-8"?>
<formControlPr xmlns="http://schemas.microsoft.com/office/spreadsheetml/2009/9/main" objectType="List" dx="22" fmlaLink="$F$26" fmlaRange="$I$5:$I$6" noThreeD="1" sel="2" val="0"/>
</file>

<file path=xl/ctrlProps/ctrlProp27.xml><?xml version="1.0" encoding="utf-8"?>
<formControlPr xmlns="http://schemas.microsoft.com/office/spreadsheetml/2009/9/main" objectType="List" dx="22" fmlaLink="$F$27" fmlaRange="$I$5:$I$6" noThreeD="1" sel="2" val="0"/>
</file>

<file path=xl/ctrlProps/ctrlProp28.xml><?xml version="1.0" encoding="utf-8"?>
<formControlPr xmlns="http://schemas.microsoft.com/office/spreadsheetml/2009/9/main" objectType="List" dx="22" fmlaLink="$F$28" fmlaRange="$I$5:$I$6" noThreeD="1" sel="2" val="0"/>
</file>

<file path=xl/ctrlProps/ctrlProp29.xml><?xml version="1.0" encoding="utf-8"?>
<formControlPr xmlns="http://schemas.microsoft.com/office/spreadsheetml/2009/9/main" objectType="List" dx="22" fmlaLink="$F$29" fmlaRange="$I$5:$I$6" noThreeD="1" sel="2" val="0"/>
</file>

<file path=xl/ctrlProps/ctrlProp3.xml><?xml version="1.0" encoding="utf-8"?>
<formControlPr xmlns="http://schemas.microsoft.com/office/spreadsheetml/2009/9/main" objectType="List" dx="22" fmlaLink="$F$5" fmlaRange="$H$5:$H$6" noThreeD="1" sel="2" val="0"/>
</file>

<file path=xl/ctrlProps/ctrlProp30.xml><?xml version="1.0" encoding="utf-8"?>
<formControlPr xmlns="http://schemas.microsoft.com/office/spreadsheetml/2009/9/main" objectType="List" dx="22" fmlaLink="$F$30" fmlaRange="$I$5:$I$6" noThreeD="1" sel="2" val="0"/>
</file>

<file path=xl/ctrlProps/ctrlProp31.xml><?xml version="1.0" encoding="utf-8"?>
<formControlPr xmlns="http://schemas.microsoft.com/office/spreadsheetml/2009/9/main" objectType="List" dx="22" fmlaLink="$F$31" fmlaRange="$I$5:$I$6" noThreeD="1" sel="2" val="0"/>
</file>

<file path=xl/ctrlProps/ctrlProp32.xml><?xml version="1.0" encoding="utf-8"?>
<formControlPr xmlns="http://schemas.microsoft.com/office/spreadsheetml/2009/9/main" objectType="List" dx="22" fmlaLink="$F$32" fmlaRange="$I$5:$I$6" noThreeD="1" sel="2" val="0"/>
</file>

<file path=xl/ctrlProps/ctrlProp33.xml><?xml version="1.0" encoding="utf-8"?>
<formControlPr xmlns="http://schemas.microsoft.com/office/spreadsheetml/2009/9/main" objectType="List" dx="22" fmlaLink="$F$34" fmlaRange="$I$5:$I$6" noThreeD="1" sel="2" val="0"/>
</file>

<file path=xl/ctrlProps/ctrlProp34.xml><?xml version="1.0" encoding="utf-8"?>
<formControlPr xmlns="http://schemas.microsoft.com/office/spreadsheetml/2009/9/main" objectType="List" dx="22" fmlaLink="$F$35" fmlaRange="$I$5:$I$6" noThreeD="1" sel="2" val="0"/>
</file>

<file path=xl/ctrlProps/ctrlProp35.xml><?xml version="1.0" encoding="utf-8"?>
<formControlPr xmlns="http://schemas.microsoft.com/office/spreadsheetml/2009/9/main" objectType="List" dx="22" fmlaLink="$F$33" fmlaRange="$I$5:$I$6" noThreeD="1" sel="2" val="0"/>
</file>

<file path=xl/ctrlProps/ctrlProp36.xml><?xml version="1.0" encoding="utf-8"?>
<formControlPr xmlns="http://schemas.microsoft.com/office/spreadsheetml/2009/9/main" objectType="List" dx="22" fmlaLink="$F$5" fmlaRange="$H$5:$H$6" noThreeD="1" sel="2" val="0"/>
</file>

<file path=xl/ctrlProps/ctrlProp37.xml><?xml version="1.0" encoding="utf-8"?>
<formControlPr xmlns="http://schemas.microsoft.com/office/spreadsheetml/2009/9/main" objectType="List" dx="22" fmlaLink="$F$8" fmlaRange="$H$5:$H$6" noThreeD="1" sel="2" val="0"/>
</file>

<file path=xl/ctrlProps/ctrlProp38.xml><?xml version="1.0" encoding="utf-8"?>
<formControlPr xmlns="http://schemas.microsoft.com/office/spreadsheetml/2009/9/main" objectType="List" dx="22" fmlaLink="$F$6" fmlaRange="$H$5:$H$6" noThreeD="1" sel="2" val="0"/>
</file>

<file path=xl/ctrlProps/ctrlProp39.xml><?xml version="1.0" encoding="utf-8"?>
<formControlPr xmlns="http://schemas.microsoft.com/office/spreadsheetml/2009/9/main" objectType="List" dx="22" fmlaLink="$F$9" fmlaRange="$H$5:$H$6" noThreeD="1" sel="2" val="0"/>
</file>

<file path=xl/ctrlProps/ctrlProp4.xml><?xml version="1.0" encoding="utf-8"?>
<formControlPr xmlns="http://schemas.microsoft.com/office/spreadsheetml/2009/9/main" objectType="List" dx="22" fmlaLink="$F$6" fmlaRange="$H$5:$H$6" noThreeD="1" sel="2" val="0"/>
</file>

<file path=xl/ctrlProps/ctrlProp40.xml><?xml version="1.0" encoding="utf-8"?>
<formControlPr xmlns="http://schemas.microsoft.com/office/spreadsheetml/2009/9/main" objectType="List" dx="22" fmlaLink="$F$10" fmlaRange="$H$5:$H$6" noThreeD="1" sel="2" val="0"/>
</file>

<file path=xl/ctrlProps/ctrlProp41.xml><?xml version="1.0" encoding="utf-8"?>
<formControlPr xmlns="http://schemas.microsoft.com/office/spreadsheetml/2009/9/main" objectType="List" dx="22" fmlaLink="$F$11" fmlaRange="$H$5:$H$6" noThreeD="1" sel="2" val="0"/>
</file>

<file path=xl/ctrlProps/ctrlProp42.xml><?xml version="1.0" encoding="utf-8"?>
<formControlPr xmlns="http://schemas.microsoft.com/office/spreadsheetml/2009/9/main" objectType="List" dx="22" fmlaLink="$F$12" fmlaRange="$H$5:$H$6" noThreeD="1" sel="2" val="0"/>
</file>

<file path=xl/ctrlProps/ctrlProp43.xml><?xml version="1.0" encoding="utf-8"?>
<formControlPr xmlns="http://schemas.microsoft.com/office/spreadsheetml/2009/9/main" objectType="List" dx="22" fmlaLink="$F$13" fmlaRange="$H$5:$H$6" noThreeD="1" sel="2" val="0"/>
</file>

<file path=xl/ctrlProps/ctrlProp44.xml><?xml version="1.0" encoding="utf-8"?>
<formControlPr xmlns="http://schemas.microsoft.com/office/spreadsheetml/2009/9/main" objectType="List" dx="22" fmlaLink="$F$14" fmlaRange="$H$5:$H$6" noThreeD="1" sel="2" val="0"/>
</file>

<file path=xl/ctrlProps/ctrlProp45.xml><?xml version="1.0" encoding="utf-8"?>
<formControlPr xmlns="http://schemas.microsoft.com/office/spreadsheetml/2009/9/main" objectType="List" dx="22" fmlaLink="$F$15" fmlaRange="$H$5:$H$6" noThreeD="1" sel="2" val="0"/>
</file>

<file path=xl/ctrlProps/ctrlProp46.xml><?xml version="1.0" encoding="utf-8"?>
<formControlPr xmlns="http://schemas.microsoft.com/office/spreadsheetml/2009/9/main" objectType="List" dx="22" fmlaLink="$F$5" fmlaRange="$H$5:$H$6" noThreeD="1" sel="2" val="0"/>
</file>

<file path=xl/ctrlProps/ctrlProp47.xml><?xml version="1.0" encoding="utf-8"?>
<formControlPr xmlns="http://schemas.microsoft.com/office/spreadsheetml/2009/9/main" objectType="List" dx="22" fmlaLink="$F$7" fmlaRange="$H$5:$H$6" noThreeD="1" sel="2" val="0"/>
</file>

<file path=xl/ctrlProps/ctrlProp48.xml><?xml version="1.0" encoding="utf-8"?>
<formControlPr xmlns="http://schemas.microsoft.com/office/spreadsheetml/2009/9/main" objectType="List" dx="22" fmlaLink="$F$8" fmlaRange="$H$5:$H$6" noThreeD="1" sel="2" val="0"/>
</file>

<file path=xl/ctrlProps/ctrlProp49.xml><?xml version="1.0" encoding="utf-8"?>
<formControlPr xmlns="http://schemas.microsoft.com/office/spreadsheetml/2009/9/main" objectType="List" dx="22" fmlaLink="$F$5" fmlaRange="$G$5:$G$6" noThreeD="1" sel="2" val="0"/>
</file>

<file path=xl/ctrlProps/ctrlProp5.xml><?xml version="1.0" encoding="utf-8"?>
<formControlPr xmlns="http://schemas.microsoft.com/office/spreadsheetml/2009/9/main" objectType="List" dx="22" fmlaLink="$F$7" fmlaRange="$H$5:$H$6" noThreeD="1" sel="2" val="0"/>
</file>

<file path=xl/ctrlProps/ctrlProp50.xml><?xml version="1.0" encoding="utf-8"?>
<formControlPr xmlns="http://schemas.microsoft.com/office/spreadsheetml/2009/9/main" objectType="List" dx="22" fmlaLink="$F$6" fmlaRange="$G$5:$G$6" noThreeD="1" sel="2" val="0"/>
</file>

<file path=xl/ctrlProps/ctrlProp51.xml><?xml version="1.0" encoding="utf-8"?>
<formControlPr xmlns="http://schemas.microsoft.com/office/spreadsheetml/2009/9/main" objectType="List" dx="22" fmlaLink="$F$7" fmlaRange="$G$5:$G$6" noThreeD="1" sel="2" val="0"/>
</file>

<file path=xl/ctrlProps/ctrlProp52.xml><?xml version="1.0" encoding="utf-8"?>
<formControlPr xmlns="http://schemas.microsoft.com/office/spreadsheetml/2009/9/main" objectType="List" dx="22" fmlaLink="$F$8" fmlaRange="$G$5:$G$6" noThreeD="1" sel="2" val="0"/>
</file>

<file path=xl/ctrlProps/ctrlProp53.xml><?xml version="1.0" encoding="utf-8"?>
<formControlPr xmlns="http://schemas.microsoft.com/office/spreadsheetml/2009/9/main" objectType="List" dx="22" fmlaLink="$F$9" fmlaRange="$G$5:$G$6" noThreeD="1" sel="2" val="0"/>
</file>

<file path=xl/ctrlProps/ctrlProp54.xml><?xml version="1.0" encoding="utf-8"?>
<formControlPr xmlns="http://schemas.microsoft.com/office/spreadsheetml/2009/9/main" objectType="List" dx="22" fmlaLink="$F$10" fmlaRange="$G$5:$G$6" noThreeD="1" sel="2" val="0"/>
</file>

<file path=xl/ctrlProps/ctrlProp55.xml><?xml version="1.0" encoding="utf-8"?>
<formControlPr xmlns="http://schemas.microsoft.com/office/spreadsheetml/2009/9/main" objectType="List" dx="22" fmlaLink="$F$11" fmlaRange="$G$5:$G$6" noThreeD="1" sel="2" val="0"/>
</file>

<file path=xl/ctrlProps/ctrlProp56.xml><?xml version="1.0" encoding="utf-8"?>
<formControlPr xmlns="http://schemas.microsoft.com/office/spreadsheetml/2009/9/main" objectType="List" dx="22" fmlaLink="$F$12" fmlaRange="$G$5:$G$6" noThreeD="1" sel="2" val="0"/>
</file>

<file path=xl/ctrlProps/ctrlProp57.xml><?xml version="1.0" encoding="utf-8"?>
<formControlPr xmlns="http://schemas.microsoft.com/office/spreadsheetml/2009/9/main" objectType="List" dx="22" fmlaLink="$F$5" fmlaRange="$H$5:$H$6" noThreeD="1" sel="2" val="0"/>
</file>

<file path=xl/ctrlProps/ctrlProp58.xml><?xml version="1.0" encoding="utf-8"?>
<formControlPr xmlns="http://schemas.microsoft.com/office/spreadsheetml/2009/9/main" objectType="List" dx="22" fmlaLink="$F$6" fmlaRange="$H$5:$H$6" noThreeD="1" sel="2" val="0"/>
</file>

<file path=xl/ctrlProps/ctrlProp59.xml><?xml version="1.0" encoding="utf-8"?>
<formControlPr xmlns="http://schemas.microsoft.com/office/spreadsheetml/2009/9/main" objectType="List" dx="22" fmlaLink="$F$7" fmlaRange="$H$5:$H$6" noThreeD="1" sel="2" val="0"/>
</file>

<file path=xl/ctrlProps/ctrlProp6.xml><?xml version="1.0" encoding="utf-8"?>
<formControlPr xmlns="http://schemas.microsoft.com/office/spreadsheetml/2009/9/main" objectType="List" dx="22" fmlaLink="$F$16" fmlaRange="$I$5:$I$6" noThreeD="1" sel="2" val="0"/>
</file>

<file path=xl/ctrlProps/ctrlProp60.xml><?xml version="1.0" encoding="utf-8"?>
<formControlPr xmlns="http://schemas.microsoft.com/office/spreadsheetml/2009/9/main" objectType="List" dx="22" fmlaLink="$F$5" fmlaRange="$H$5:$H$6" noThreeD="1" sel="2" val="0"/>
</file>

<file path=xl/ctrlProps/ctrlProp61.xml><?xml version="1.0" encoding="utf-8"?>
<formControlPr xmlns="http://schemas.microsoft.com/office/spreadsheetml/2009/9/main" objectType="List" dx="22" fmlaLink="$F$6" fmlaRange="$H$5:$H$6" noThreeD="1" sel="2" val="0"/>
</file>

<file path=xl/ctrlProps/ctrlProp62.xml><?xml version="1.0" encoding="utf-8"?>
<formControlPr xmlns="http://schemas.microsoft.com/office/spreadsheetml/2009/9/main" objectType="List" dx="22" fmlaLink="$F$7" fmlaRange="$H$5:$H$6" noThreeD="1" sel="2" val="0"/>
</file>

<file path=xl/ctrlProps/ctrlProp63.xml><?xml version="1.0" encoding="utf-8"?>
<formControlPr xmlns="http://schemas.microsoft.com/office/spreadsheetml/2009/9/main" objectType="List" dx="22" fmlaLink="$F$5" fmlaRange="$H$5:$H$6" noThreeD="1" sel="2" val="0"/>
</file>

<file path=xl/ctrlProps/ctrlProp64.xml><?xml version="1.0" encoding="utf-8"?>
<formControlPr xmlns="http://schemas.microsoft.com/office/spreadsheetml/2009/9/main" objectType="List" dx="22" fmlaLink="$F$6" fmlaRange="$H$5:$H$6" noThreeD="1" sel="2" val="0"/>
</file>

<file path=xl/ctrlProps/ctrlProp65.xml><?xml version="1.0" encoding="utf-8"?>
<formControlPr xmlns="http://schemas.microsoft.com/office/spreadsheetml/2009/9/main" objectType="List" dx="22" fmlaLink="$F$7" fmlaRange="$H$5:$H$6" noThreeD="1" sel="2" val="0"/>
</file>

<file path=xl/ctrlProps/ctrlProp66.xml><?xml version="1.0" encoding="utf-8"?>
<formControlPr xmlns="http://schemas.microsoft.com/office/spreadsheetml/2009/9/main" objectType="List" dx="22" fmlaLink="$F$5" fmlaRange="$H$5:$H$6" noThreeD="1" sel="2" val="0"/>
</file>

<file path=xl/ctrlProps/ctrlProp67.xml><?xml version="1.0" encoding="utf-8"?>
<formControlPr xmlns="http://schemas.microsoft.com/office/spreadsheetml/2009/9/main" objectType="List" dx="22" fmlaLink="$F$6" fmlaRange="$H$5:$H$6" noThreeD="1" sel="2" val="0"/>
</file>

<file path=xl/ctrlProps/ctrlProp68.xml><?xml version="1.0" encoding="utf-8"?>
<formControlPr xmlns="http://schemas.microsoft.com/office/spreadsheetml/2009/9/main" objectType="List" dx="22" fmlaLink="$F$7" fmlaRange="$H$5:$H$6" noThreeD="1" sel="2" val="0"/>
</file>

<file path=xl/ctrlProps/ctrlProp7.xml><?xml version="1.0" encoding="utf-8"?>
<formControlPr xmlns="http://schemas.microsoft.com/office/spreadsheetml/2009/9/main" objectType="List" dx="22" fmlaLink="$F$17" fmlaRange="$I$5:$I$6" noThreeD="1" sel="2" val="0"/>
</file>

<file path=xl/ctrlProps/ctrlProp8.xml><?xml version="1.0" encoding="utf-8"?>
<formControlPr xmlns="http://schemas.microsoft.com/office/spreadsheetml/2009/9/main" objectType="List" dx="22" fmlaLink="$F$18" fmlaRange="$I$5:$I$6" noThreeD="1" sel="2" val="0"/>
</file>

<file path=xl/ctrlProps/ctrlProp9.xml><?xml version="1.0" encoding="utf-8"?>
<formControlPr xmlns="http://schemas.microsoft.com/office/spreadsheetml/2009/9/main" objectType="List" dx="22" fmlaLink="$F$5"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5</xdr:row>
          <xdr:rowOff>9525</xdr:rowOff>
        </xdr:from>
        <xdr:to>
          <xdr:col>5</xdr:col>
          <xdr:colOff>714375</xdr:colOff>
          <xdr:row>5</xdr:row>
          <xdr:rowOff>314325</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4</xdr:row>
          <xdr:rowOff>28575</xdr:rowOff>
        </xdr:from>
        <xdr:to>
          <xdr:col>5</xdr:col>
          <xdr:colOff>704850</xdr:colOff>
          <xdr:row>4</xdr:row>
          <xdr:rowOff>314325</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9525</xdr:rowOff>
        </xdr:from>
        <xdr:to>
          <xdr:col>5</xdr:col>
          <xdr:colOff>723900</xdr:colOff>
          <xdr:row>4</xdr:row>
          <xdr:rowOff>295275</xdr:rowOff>
        </xdr:to>
        <xdr:sp macro="" textlink="">
          <xdr:nvSpPr>
            <xdr:cNvPr id="15361" name="List Box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9525</xdr:rowOff>
        </xdr:from>
        <xdr:to>
          <xdr:col>5</xdr:col>
          <xdr:colOff>723900</xdr:colOff>
          <xdr:row>5</xdr:row>
          <xdr:rowOff>295275</xdr:rowOff>
        </xdr:to>
        <xdr:sp macro="" textlink="">
          <xdr:nvSpPr>
            <xdr:cNvPr id="15362" name="List Box 2" hidden="1">
              <a:extLst>
                <a:ext uri="{63B3BB69-23CF-44E3-9099-C40C66FF867C}">
                  <a14:compatExt spid="_x0000_s15362"/>
                </a:ext>
                <a:ext uri="{FF2B5EF4-FFF2-40B4-BE49-F238E27FC236}">
                  <a16:creationId xmlns:a16="http://schemas.microsoft.com/office/drawing/2014/main" id="{00000000-0008-0000-0B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9525</xdr:rowOff>
        </xdr:from>
        <xdr:to>
          <xdr:col>5</xdr:col>
          <xdr:colOff>723900</xdr:colOff>
          <xdr:row>6</xdr:row>
          <xdr:rowOff>295275</xdr:rowOff>
        </xdr:to>
        <xdr:sp macro="" textlink="">
          <xdr:nvSpPr>
            <xdr:cNvPr id="15363" name="List Box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9525</xdr:rowOff>
        </xdr:from>
        <xdr:to>
          <xdr:col>5</xdr:col>
          <xdr:colOff>723900</xdr:colOff>
          <xdr:row>4</xdr:row>
          <xdr:rowOff>295275</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9525</xdr:rowOff>
        </xdr:from>
        <xdr:to>
          <xdr:col>5</xdr:col>
          <xdr:colOff>723900</xdr:colOff>
          <xdr:row>5</xdr:row>
          <xdr:rowOff>295275</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9525</xdr:rowOff>
        </xdr:from>
        <xdr:to>
          <xdr:col>5</xdr:col>
          <xdr:colOff>723900</xdr:colOff>
          <xdr:row>6</xdr:row>
          <xdr:rowOff>295275</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1123950</xdr:colOff>
          <xdr:row>15</xdr:row>
          <xdr:rowOff>47625</xdr:rowOff>
        </xdr:from>
        <xdr:to>
          <xdr:col>6</xdr:col>
          <xdr:colOff>628650</xdr:colOff>
          <xdr:row>15</xdr:row>
          <xdr:rowOff>333375</xdr:rowOff>
        </xdr:to>
        <xdr:sp macro="" textlink="">
          <xdr:nvSpPr>
            <xdr:cNvPr id="13340" name="List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1123950</xdr:colOff>
          <xdr:row>16</xdr:row>
          <xdr:rowOff>19050</xdr:rowOff>
        </xdr:from>
        <xdr:to>
          <xdr:col>6</xdr:col>
          <xdr:colOff>628650</xdr:colOff>
          <xdr:row>16</xdr:row>
          <xdr:rowOff>304800</xdr:rowOff>
        </xdr:to>
        <xdr:sp macro="" textlink="">
          <xdr:nvSpPr>
            <xdr:cNvPr id="13341" name="List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1133475</xdr:colOff>
          <xdr:row>17</xdr:row>
          <xdr:rowOff>66675</xdr:rowOff>
        </xdr:from>
        <xdr:to>
          <xdr:col>6</xdr:col>
          <xdr:colOff>638175</xdr:colOff>
          <xdr:row>17</xdr:row>
          <xdr:rowOff>352425</xdr:rowOff>
        </xdr:to>
        <xdr:sp macro="" textlink="">
          <xdr:nvSpPr>
            <xdr:cNvPr id="13342" name="List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4</xdr:row>
          <xdr:rowOff>0</xdr:rowOff>
        </xdr:from>
        <xdr:to>
          <xdr:col>6</xdr:col>
          <xdr:colOff>647700</xdr:colOff>
          <xdr:row>5</xdr:row>
          <xdr:rowOff>9525</xdr:rowOff>
        </xdr:to>
        <xdr:sp macro="" textlink="">
          <xdr:nvSpPr>
            <xdr:cNvPr id="13344" name="List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5</xdr:row>
          <xdr:rowOff>19050</xdr:rowOff>
        </xdr:from>
        <xdr:to>
          <xdr:col>6</xdr:col>
          <xdr:colOff>647700</xdr:colOff>
          <xdr:row>6</xdr:row>
          <xdr:rowOff>28575</xdr:rowOff>
        </xdr:to>
        <xdr:sp macro="" textlink="">
          <xdr:nvSpPr>
            <xdr:cNvPr id="13345" name="List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6</xdr:row>
          <xdr:rowOff>28575</xdr:rowOff>
        </xdr:from>
        <xdr:to>
          <xdr:col>6</xdr:col>
          <xdr:colOff>647700</xdr:colOff>
          <xdr:row>7</xdr:row>
          <xdr:rowOff>47625</xdr:rowOff>
        </xdr:to>
        <xdr:sp macro="" textlink="">
          <xdr:nvSpPr>
            <xdr:cNvPr id="13346" name="List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7</xdr:row>
          <xdr:rowOff>38100</xdr:rowOff>
        </xdr:from>
        <xdr:to>
          <xdr:col>6</xdr:col>
          <xdr:colOff>647700</xdr:colOff>
          <xdr:row>8</xdr:row>
          <xdr:rowOff>47625</xdr:rowOff>
        </xdr:to>
        <xdr:sp macro="" textlink="">
          <xdr:nvSpPr>
            <xdr:cNvPr id="13347" name="List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8</xdr:row>
          <xdr:rowOff>28575</xdr:rowOff>
        </xdr:from>
        <xdr:to>
          <xdr:col>6</xdr:col>
          <xdr:colOff>647700</xdr:colOff>
          <xdr:row>8</xdr:row>
          <xdr:rowOff>314325</xdr:rowOff>
        </xdr:to>
        <xdr:sp macro="" textlink="">
          <xdr:nvSpPr>
            <xdr:cNvPr id="13348" name="List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8</xdr:row>
          <xdr:rowOff>304800</xdr:rowOff>
        </xdr:from>
        <xdr:to>
          <xdr:col>6</xdr:col>
          <xdr:colOff>647700</xdr:colOff>
          <xdr:row>9</xdr:row>
          <xdr:rowOff>266700</xdr:rowOff>
        </xdr:to>
        <xdr:sp macro="" textlink="">
          <xdr:nvSpPr>
            <xdr:cNvPr id="13349" name="List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9</xdr:row>
          <xdr:rowOff>257175</xdr:rowOff>
        </xdr:from>
        <xdr:to>
          <xdr:col>6</xdr:col>
          <xdr:colOff>647700</xdr:colOff>
          <xdr:row>10</xdr:row>
          <xdr:rowOff>266700</xdr:rowOff>
        </xdr:to>
        <xdr:sp macro="" textlink="">
          <xdr:nvSpPr>
            <xdr:cNvPr id="13350" name="List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10</xdr:row>
          <xdr:rowOff>257175</xdr:rowOff>
        </xdr:from>
        <xdr:to>
          <xdr:col>6</xdr:col>
          <xdr:colOff>647700</xdr:colOff>
          <xdr:row>11</xdr:row>
          <xdr:rowOff>266700</xdr:rowOff>
        </xdr:to>
        <xdr:sp macro="" textlink="">
          <xdr:nvSpPr>
            <xdr:cNvPr id="13351" name="List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11</xdr:row>
          <xdr:rowOff>257175</xdr:rowOff>
        </xdr:from>
        <xdr:to>
          <xdr:col>6</xdr:col>
          <xdr:colOff>647700</xdr:colOff>
          <xdr:row>12</xdr:row>
          <xdr:rowOff>266700</xdr:rowOff>
        </xdr:to>
        <xdr:sp macro="" textlink="">
          <xdr:nvSpPr>
            <xdr:cNvPr id="13352" name="List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12</xdr:row>
          <xdr:rowOff>257175</xdr:rowOff>
        </xdr:from>
        <xdr:to>
          <xdr:col>6</xdr:col>
          <xdr:colOff>647700</xdr:colOff>
          <xdr:row>13</xdr:row>
          <xdr:rowOff>266700</xdr:rowOff>
        </xdr:to>
        <xdr:sp macro="" textlink="">
          <xdr:nvSpPr>
            <xdr:cNvPr id="13353" name="List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1143000</xdr:colOff>
          <xdr:row>13</xdr:row>
          <xdr:rowOff>257175</xdr:rowOff>
        </xdr:from>
        <xdr:to>
          <xdr:col>6</xdr:col>
          <xdr:colOff>647700</xdr:colOff>
          <xdr:row>14</xdr:row>
          <xdr:rowOff>266700</xdr:rowOff>
        </xdr:to>
        <xdr:sp macro="" textlink="">
          <xdr:nvSpPr>
            <xdr:cNvPr id="13354" name="List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1114425</xdr:colOff>
          <xdr:row>19</xdr:row>
          <xdr:rowOff>19050</xdr:rowOff>
        </xdr:from>
        <xdr:to>
          <xdr:col>6</xdr:col>
          <xdr:colOff>647700</xdr:colOff>
          <xdr:row>19</xdr:row>
          <xdr:rowOff>304800</xdr:rowOff>
        </xdr:to>
        <xdr:sp macro="" textlink="">
          <xdr:nvSpPr>
            <xdr:cNvPr id="13355" name="List Box 43" hidden="1">
              <a:extLst>
                <a:ext uri="{63B3BB69-23CF-44E3-9099-C40C66FF867C}">
                  <a14:compatExt spid="_x0000_s13355"/>
                </a:ext>
                <a:ext uri="{FF2B5EF4-FFF2-40B4-BE49-F238E27FC236}">
                  <a16:creationId xmlns:a16="http://schemas.microsoft.com/office/drawing/2014/main" id="{00000000-0008-0000-04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19</xdr:row>
          <xdr:rowOff>295275</xdr:rowOff>
        </xdr:from>
        <xdr:to>
          <xdr:col>6</xdr:col>
          <xdr:colOff>647700</xdr:colOff>
          <xdr:row>20</xdr:row>
          <xdr:rowOff>266700</xdr:rowOff>
        </xdr:to>
        <xdr:sp macro="" textlink="">
          <xdr:nvSpPr>
            <xdr:cNvPr id="13357" name="List Box 45" hidden="1">
              <a:extLst>
                <a:ext uri="{63B3BB69-23CF-44E3-9099-C40C66FF867C}">
                  <a14:compatExt spid="_x0000_s13357"/>
                </a:ext>
                <a:ext uri="{FF2B5EF4-FFF2-40B4-BE49-F238E27FC236}">
                  <a16:creationId xmlns:a16="http://schemas.microsoft.com/office/drawing/2014/main" id="{00000000-0008-0000-04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21</xdr:row>
          <xdr:rowOff>0</xdr:rowOff>
        </xdr:from>
        <xdr:to>
          <xdr:col>6</xdr:col>
          <xdr:colOff>657225</xdr:colOff>
          <xdr:row>22</xdr:row>
          <xdr:rowOff>19050</xdr:rowOff>
        </xdr:to>
        <xdr:sp macro="" textlink="">
          <xdr:nvSpPr>
            <xdr:cNvPr id="13359" name="List Box 47" hidden="1">
              <a:extLst>
                <a:ext uri="{63B3BB69-23CF-44E3-9099-C40C66FF867C}">
                  <a14:compatExt spid="_x0000_s13359"/>
                </a:ext>
                <a:ext uri="{FF2B5EF4-FFF2-40B4-BE49-F238E27FC236}">
                  <a16:creationId xmlns:a16="http://schemas.microsoft.com/office/drawing/2014/main" id="{00000000-0008-0000-04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22</xdr:row>
          <xdr:rowOff>19050</xdr:rowOff>
        </xdr:from>
        <xdr:to>
          <xdr:col>6</xdr:col>
          <xdr:colOff>666750</xdr:colOff>
          <xdr:row>23</xdr:row>
          <xdr:rowOff>19050</xdr:rowOff>
        </xdr:to>
        <xdr:sp macro="" textlink="">
          <xdr:nvSpPr>
            <xdr:cNvPr id="13360" name="List Box 48" hidden="1">
              <a:extLst>
                <a:ext uri="{63B3BB69-23CF-44E3-9099-C40C66FF867C}">
                  <a14:compatExt spid="_x0000_s13360"/>
                </a:ext>
                <a:ext uri="{FF2B5EF4-FFF2-40B4-BE49-F238E27FC236}">
                  <a16:creationId xmlns:a16="http://schemas.microsoft.com/office/drawing/2014/main" id="{00000000-0008-0000-0400-00003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1085850</xdr:colOff>
          <xdr:row>23</xdr:row>
          <xdr:rowOff>9525</xdr:rowOff>
        </xdr:from>
        <xdr:to>
          <xdr:col>6</xdr:col>
          <xdr:colOff>647700</xdr:colOff>
          <xdr:row>23</xdr:row>
          <xdr:rowOff>323850</xdr:rowOff>
        </xdr:to>
        <xdr:sp macro="" textlink="">
          <xdr:nvSpPr>
            <xdr:cNvPr id="13361" name="List Box 49" hidden="1">
              <a:extLst>
                <a:ext uri="{63B3BB69-23CF-44E3-9099-C40C66FF867C}">
                  <a14:compatExt spid="_x0000_s13361"/>
                </a:ext>
                <a:ext uri="{FF2B5EF4-FFF2-40B4-BE49-F238E27FC236}">
                  <a16:creationId xmlns:a16="http://schemas.microsoft.com/office/drawing/2014/main" id="{00000000-0008-0000-0400-00003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23</xdr:row>
          <xdr:rowOff>323850</xdr:rowOff>
        </xdr:from>
        <xdr:to>
          <xdr:col>6</xdr:col>
          <xdr:colOff>647700</xdr:colOff>
          <xdr:row>24</xdr:row>
          <xdr:rowOff>276225</xdr:rowOff>
        </xdr:to>
        <xdr:sp macro="" textlink="">
          <xdr:nvSpPr>
            <xdr:cNvPr id="13362" name="List Box 50" hidden="1">
              <a:extLst>
                <a:ext uri="{63B3BB69-23CF-44E3-9099-C40C66FF867C}">
                  <a14:compatExt spid="_x0000_s13362"/>
                </a:ext>
                <a:ext uri="{FF2B5EF4-FFF2-40B4-BE49-F238E27FC236}">
                  <a16:creationId xmlns:a16="http://schemas.microsoft.com/office/drawing/2014/main" id="{00000000-0008-0000-0400-00003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25</xdr:row>
          <xdr:rowOff>0</xdr:rowOff>
        </xdr:from>
        <xdr:to>
          <xdr:col>6</xdr:col>
          <xdr:colOff>657225</xdr:colOff>
          <xdr:row>25</xdr:row>
          <xdr:rowOff>285750</xdr:rowOff>
        </xdr:to>
        <xdr:sp macro="" textlink="">
          <xdr:nvSpPr>
            <xdr:cNvPr id="13363" name="List Box 51" hidden="1">
              <a:extLst>
                <a:ext uri="{63B3BB69-23CF-44E3-9099-C40C66FF867C}">
                  <a14:compatExt spid="_x0000_s13363"/>
                </a:ext>
                <a:ext uri="{FF2B5EF4-FFF2-40B4-BE49-F238E27FC236}">
                  <a16:creationId xmlns:a16="http://schemas.microsoft.com/office/drawing/2014/main" id="{00000000-0008-0000-0400-00003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1114425</xdr:colOff>
          <xdr:row>25</xdr:row>
          <xdr:rowOff>304800</xdr:rowOff>
        </xdr:from>
        <xdr:to>
          <xdr:col>6</xdr:col>
          <xdr:colOff>657225</xdr:colOff>
          <xdr:row>26</xdr:row>
          <xdr:rowOff>276225</xdr:rowOff>
        </xdr:to>
        <xdr:sp macro="" textlink="">
          <xdr:nvSpPr>
            <xdr:cNvPr id="13364" name="List Box 52" hidden="1">
              <a:extLst>
                <a:ext uri="{63B3BB69-23CF-44E3-9099-C40C66FF867C}">
                  <a14:compatExt spid="_x0000_s13364"/>
                </a:ext>
                <a:ext uri="{FF2B5EF4-FFF2-40B4-BE49-F238E27FC236}">
                  <a16:creationId xmlns:a16="http://schemas.microsoft.com/office/drawing/2014/main" id="{00000000-0008-0000-0400-00003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26</xdr:row>
          <xdr:rowOff>285750</xdr:rowOff>
        </xdr:from>
        <xdr:to>
          <xdr:col>6</xdr:col>
          <xdr:colOff>657225</xdr:colOff>
          <xdr:row>28</xdr:row>
          <xdr:rowOff>0</xdr:rowOff>
        </xdr:to>
        <xdr:sp macro="" textlink="">
          <xdr:nvSpPr>
            <xdr:cNvPr id="13365" name="List Box 53" hidden="1">
              <a:extLst>
                <a:ext uri="{63B3BB69-23CF-44E3-9099-C40C66FF867C}">
                  <a14:compatExt spid="_x0000_s13365"/>
                </a:ext>
                <a:ext uri="{FF2B5EF4-FFF2-40B4-BE49-F238E27FC236}">
                  <a16:creationId xmlns:a16="http://schemas.microsoft.com/office/drawing/2014/main" id="{00000000-0008-0000-0400-00003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1114425</xdr:colOff>
          <xdr:row>27</xdr:row>
          <xdr:rowOff>285750</xdr:rowOff>
        </xdr:from>
        <xdr:to>
          <xdr:col>6</xdr:col>
          <xdr:colOff>666750</xdr:colOff>
          <xdr:row>28</xdr:row>
          <xdr:rowOff>266700</xdr:rowOff>
        </xdr:to>
        <xdr:sp macro="" textlink="">
          <xdr:nvSpPr>
            <xdr:cNvPr id="13366" name="List Box 54" hidden="1">
              <a:extLst>
                <a:ext uri="{63B3BB69-23CF-44E3-9099-C40C66FF867C}">
                  <a14:compatExt spid="_x0000_s13366"/>
                </a:ext>
                <a:ext uri="{FF2B5EF4-FFF2-40B4-BE49-F238E27FC236}">
                  <a16:creationId xmlns:a16="http://schemas.microsoft.com/office/drawing/2014/main" id="{00000000-0008-0000-0400-00003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1114425</xdr:colOff>
          <xdr:row>28</xdr:row>
          <xdr:rowOff>247650</xdr:rowOff>
        </xdr:from>
        <xdr:to>
          <xdr:col>6</xdr:col>
          <xdr:colOff>657225</xdr:colOff>
          <xdr:row>29</xdr:row>
          <xdr:rowOff>228600</xdr:rowOff>
        </xdr:to>
        <xdr:sp macro="" textlink="">
          <xdr:nvSpPr>
            <xdr:cNvPr id="13367" name="List Box 55" hidden="1">
              <a:extLst>
                <a:ext uri="{63B3BB69-23CF-44E3-9099-C40C66FF867C}">
                  <a14:compatExt spid="_x0000_s13367"/>
                </a:ext>
                <a:ext uri="{FF2B5EF4-FFF2-40B4-BE49-F238E27FC236}">
                  <a16:creationId xmlns:a16="http://schemas.microsoft.com/office/drawing/2014/main" id="{00000000-0008-0000-0400-00003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1095375</xdr:colOff>
          <xdr:row>29</xdr:row>
          <xdr:rowOff>238125</xdr:rowOff>
        </xdr:from>
        <xdr:to>
          <xdr:col>6</xdr:col>
          <xdr:colOff>666750</xdr:colOff>
          <xdr:row>30</xdr:row>
          <xdr:rowOff>238125</xdr:rowOff>
        </xdr:to>
        <xdr:sp macro="" textlink="">
          <xdr:nvSpPr>
            <xdr:cNvPr id="13369" name="List Box 57" hidden="1">
              <a:extLst>
                <a:ext uri="{63B3BB69-23CF-44E3-9099-C40C66FF867C}">
                  <a14:compatExt spid="_x0000_s13369"/>
                </a:ext>
                <a:ext uri="{FF2B5EF4-FFF2-40B4-BE49-F238E27FC236}">
                  <a16:creationId xmlns:a16="http://schemas.microsoft.com/office/drawing/2014/main" id="{00000000-0008-0000-0400-00003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1114425</xdr:colOff>
          <xdr:row>30</xdr:row>
          <xdr:rowOff>257175</xdr:rowOff>
        </xdr:from>
        <xdr:to>
          <xdr:col>6</xdr:col>
          <xdr:colOff>638175</xdr:colOff>
          <xdr:row>31</xdr:row>
          <xdr:rowOff>276225</xdr:rowOff>
        </xdr:to>
        <xdr:sp macro="" textlink="">
          <xdr:nvSpPr>
            <xdr:cNvPr id="13370" name="List Box 58" hidden="1">
              <a:extLst>
                <a:ext uri="{63B3BB69-23CF-44E3-9099-C40C66FF867C}">
                  <a14:compatExt spid="_x0000_s13370"/>
                </a:ext>
                <a:ext uri="{FF2B5EF4-FFF2-40B4-BE49-F238E27FC236}">
                  <a16:creationId xmlns:a16="http://schemas.microsoft.com/office/drawing/2014/main" id="{00000000-0008-0000-0400-00003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1114425</xdr:colOff>
          <xdr:row>32</xdr:row>
          <xdr:rowOff>295275</xdr:rowOff>
        </xdr:from>
        <xdr:to>
          <xdr:col>6</xdr:col>
          <xdr:colOff>647700</xdr:colOff>
          <xdr:row>34</xdr:row>
          <xdr:rowOff>0</xdr:rowOff>
        </xdr:to>
        <xdr:sp macro="" textlink="">
          <xdr:nvSpPr>
            <xdr:cNvPr id="13374" name="List Box 62" hidden="1">
              <a:extLst>
                <a:ext uri="{63B3BB69-23CF-44E3-9099-C40C66FF867C}">
                  <a14:compatExt spid="_x0000_s13374"/>
                </a:ext>
                <a:ext uri="{FF2B5EF4-FFF2-40B4-BE49-F238E27FC236}">
                  <a16:creationId xmlns:a16="http://schemas.microsoft.com/office/drawing/2014/main" id="{00000000-0008-0000-0400-00003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1104900</xdr:colOff>
          <xdr:row>33</xdr:row>
          <xdr:rowOff>285750</xdr:rowOff>
        </xdr:from>
        <xdr:to>
          <xdr:col>6</xdr:col>
          <xdr:colOff>666750</xdr:colOff>
          <xdr:row>35</xdr:row>
          <xdr:rowOff>9525</xdr:rowOff>
        </xdr:to>
        <xdr:sp macro="" textlink="">
          <xdr:nvSpPr>
            <xdr:cNvPr id="13375" name="List Box 63" hidden="1">
              <a:extLst>
                <a:ext uri="{63B3BB69-23CF-44E3-9099-C40C66FF867C}">
                  <a14:compatExt spid="_x0000_s13375"/>
                </a:ext>
                <a:ext uri="{FF2B5EF4-FFF2-40B4-BE49-F238E27FC236}">
                  <a16:creationId xmlns:a16="http://schemas.microsoft.com/office/drawing/2014/main" id="{00000000-0008-0000-0400-00003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1123950</xdr:colOff>
          <xdr:row>32</xdr:row>
          <xdr:rowOff>9525</xdr:rowOff>
        </xdr:from>
        <xdr:to>
          <xdr:col>6</xdr:col>
          <xdr:colOff>628650</xdr:colOff>
          <xdr:row>32</xdr:row>
          <xdr:rowOff>266700</xdr:rowOff>
        </xdr:to>
        <xdr:sp macro="" textlink="">
          <xdr:nvSpPr>
            <xdr:cNvPr id="13377" name="List Box 65" hidden="1">
              <a:extLst>
                <a:ext uri="{63B3BB69-23CF-44E3-9099-C40C66FF867C}">
                  <a14:compatExt spid="_x0000_s13377"/>
                </a:ext>
                <a:ext uri="{FF2B5EF4-FFF2-40B4-BE49-F238E27FC236}">
                  <a16:creationId xmlns:a16="http://schemas.microsoft.com/office/drawing/2014/main" id="{00000000-0008-0000-0400-00004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0</xdr:colOff>
          <xdr:row>4</xdr:row>
          <xdr:rowOff>9525</xdr:rowOff>
        </xdr:from>
        <xdr:to>
          <xdr:col>5</xdr:col>
          <xdr:colOff>704850</xdr:colOff>
          <xdr:row>5</xdr:row>
          <xdr:rowOff>0</xdr:rowOff>
        </xdr:to>
        <xdr:sp macro="" textlink="">
          <xdr:nvSpPr>
            <xdr:cNvPr id="6145" name="List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7</xdr:row>
          <xdr:rowOff>76200</xdr:rowOff>
        </xdr:from>
        <xdr:to>
          <xdr:col>5</xdr:col>
          <xdr:colOff>714375</xdr:colOff>
          <xdr:row>7</xdr:row>
          <xdr:rowOff>361950</xdr:rowOff>
        </xdr:to>
        <xdr:sp macro="" textlink="">
          <xdr:nvSpPr>
            <xdr:cNvPr id="6146" name="List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19050</xdr:rowOff>
        </xdr:from>
        <xdr:to>
          <xdr:col>5</xdr:col>
          <xdr:colOff>714375</xdr:colOff>
          <xdr:row>6</xdr:row>
          <xdr:rowOff>9525</xdr:rowOff>
        </xdr:to>
        <xdr:sp macro="" textlink="">
          <xdr:nvSpPr>
            <xdr:cNvPr id="6152" name="List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0</xdr:colOff>
          <xdr:row>8</xdr:row>
          <xdr:rowOff>19050</xdr:rowOff>
        </xdr:from>
        <xdr:to>
          <xdr:col>5</xdr:col>
          <xdr:colOff>704850</xdr:colOff>
          <xdr:row>8</xdr:row>
          <xdr:rowOff>304800</xdr:rowOff>
        </xdr:to>
        <xdr:sp macro="" textlink="">
          <xdr:nvSpPr>
            <xdr:cNvPr id="6153" name="List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9</xdr:row>
          <xdr:rowOff>28575</xdr:rowOff>
        </xdr:from>
        <xdr:to>
          <xdr:col>5</xdr:col>
          <xdr:colOff>714375</xdr:colOff>
          <xdr:row>9</xdr:row>
          <xdr:rowOff>314325</xdr:rowOff>
        </xdr:to>
        <xdr:sp macro="" textlink="">
          <xdr:nvSpPr>
            <xdr:cNvPr id="6154" name="List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10</xdr:row>
          <xdr:rowOff>19050</xdr:rowOff>
        </xdr:from>
        <xdr:to>
          <xdr:col>5</xdr:col>
          <xdr:colOff>714375</xdr:colOff>
          <xdr:row>10</xdr:row>
          <xdr:rowOff>304800</xdr:rowOff>
        </xdr:to>
        <xdr:sp macro="" textlink="">
          <xdr:nvSpPr>
            <xdr:cNvPr id="6155" name="List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11</xdr:row>
          <xdr:rowOff>19050</xdr:rowOff>
        </xdr:from>
        <xdr:to>
          <xdr:col>5</xdr:col>
          <xdr:colOff>723900</xdr:colOff>
          <xdr:row>11</xdr:row>
          <xdr:rowOff>304800</xdr:rowOff>
        </xdr:to>
        <xdr:sp macro="" textlink="">
          <xdr:nvSpPr>
            <xdr:cNvPr id="6156" name="List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38100</xdr:rowOff>
        </xdr:from>
        <xdr:to>
          <xdr:col>5</xdr:col>
          <xdr:colOff>733425</xdr:colOff>
          <xdr:row>12</xdr:row>
          <xdr:rowOff>323850</xdr:rowOff>
        </xdr:to>
        <xdr:sp macro="" textlink="">
          <xdr:nvSpPr>
            <xdr:cNvPr id="6157" name="List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13</xdr:row>
          <xdr:rowOff>19050</xdr:rowOff>
        </xdr:from>
        <xdr:to>
          <xdr:col>5</xdr:col>
          <xdr:colOff>742950</xdr:colOff>
          <xdr:row>13</xdr:row>
          <xdr:rowOff>304800</xdr:rowOff>
        </xdr:to>
        <xdr:sp macro="" textlink="">
          <xdr:nvSpPr>
            <xdr:cNvPr id="6159" name="List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14</xdr:row>
          <xdr:rowOff>28575</xdr:rowOff>
        </xdr:from>
        <xdr:to>
          <xdr:col>6</xdr:col>
          <xdr:colOff>0</xdr:colOff>
          <xdr:row>14</xdr:row>
          <xdr:rowOff>314325</xdr:rowOff>
        </xdr:to>
        <xdr:sp macro="" textlink="">
          <xdr:nvSpPr>
            <xdr:cNvPr id="6161" name="List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7169" name="List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6</xdr:row>
          <xdr:rowOff>9525</xdr:rowOff>
        </xdr:from>
        <xdr:to>
          <xdr:col>5</xdr:col>
          <xdr:colOff>714375</xdr:colOff>
          <xdr:row>6</xdr:row>
          <xdr:rowOff>295275</xdr:rowOff>
        </xdr:to>
        <xdr:sp macro="" textlink="">
          <xdr:nvSpPr>
            <xdr:cNvPr id="7170" name="List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352425</xdr:rowOff>
        </xdr:from>
        <xdr:to>
          <xdr:col>5</xdr:col>
          <xdr:colOff>723900</xdr:colOff>
          <xdr:row>7</xdr:row>
          <xdr:rowOff>276225</xdr:rowOff>
        </xdr:to>
        <xdr:sp macro="" textlink="">
          <xdr:nvSpPr>
            <xdr:cNvPr id="7171" name="List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0</xdr:rowOff>
        </xdr:from>
        <xdr:to>
          <xdr:col>7</xdr:col>
          <xdr:colOff>0</xdr:colOff>
          <xdr:row>4</xdr:row>
          <xdr:rowOff>285750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38100</xdr:rowOff>
        </xdr:from>
        <xdr:to>
          <xdr:col>7</xdr:col>
          <xdr:colOff>0</xdr:colOff>
          <xdr:row>5</xdr:row>
          <xdr:rowOff>323850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104775</xdr:rowOff>
        </xdr:from>
        <xdr:to>
          <xdr:col>7</xdr:col>
          <xdr:colOff>0</xdr:colOff>
          <xdr:row>6</xdr:row>
          <xdr:rowOff>390525</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7</xdr:row>
          <xdr:rowOff>19050</xdr:rowOff>
        </xdr:from>
        <xdr:to>
          <xdr:col>7</xdr:col>
          <xdr:colOff>0</xdr:colOff>
          <xdr:row>7</xdr:row>
          <xdr:rowOff>304800</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8</xdr:row>
          <xdr:rowOff>0</xdr:rowOff>
        </xdr:from>
        <xdr:to>
          <xdr:col>7</xdr:col>
          <xdr:colOff>0</xdr:colOff>
          <xdr:row>8</xdr:row>
          <xdr:rowOff>285750</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9525</xdr:rowOff>
        </xdr:from>
        <xdr:to>
          <xdr:col>7</xdr:col>
          <xdr:colOff>0</xdr:colOff>
          <xdr:row>9</xdr:row>
          <xdr:rowOff>295275</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10</xdr:row>
          <xdr:rowOff>0</xdr:rowOff>
        </xdr:from>
        <xdr:to>
          <xdr:col>7</xdr:col>
          <xdr:colOff>0</xdr:colOff>
          <xdr:row>10</xdr:row>
          <xdr:rowOff>285750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10</xdr:row>
          <xdr:rowOff>304800</xdr:rowOff>
        </xdr:from>
        <xdr:to>
          <xdr:col>7</xdr:col>
          <xdr:colOff>0</xdr:colOff>
          <xdr:row>11</xdr:row>
          <xdr:rowOff>257175</xdr:rowOff>
        </xdr:to>
        <xdr:sp macro="" textlink="">
          <xdr:nvSpPr>
            <xdr:cNvPr id="8200" name="List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3</xdr:row>
          <xdr:rowOff>257175</xdr:rowOff>
        </xdr:from>
        <xdr:to>
          <xdr:col>5</xdr:col>
          <xdr:colOff>733425</xdr:colOff>
          <xdr:row>4</xdr:row>
          <xdr:rowOff>276225</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304800</xdr:rowOff>
        </xdr:from>
        <xdr:to>
          <xdr:col>5</xdr:col>
          <xdr:colOff>733425</xdr:colOff>
          <xdr:row>5</xdr:row>
          <xdr:rowOff>276225</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304800</xdr:rowOff>
        </xdr:from>
        <xdr:to>
          <xdr:col>5</xdr:col>
          <xdr:colOff>733425</xdr:colOff>
          <xdr:row>6</xdr:row>
          <xdr:rowOff>276225</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9525</xdr:colOff>
          <xdr:row>4</xdr:row>
          <xdr:rowOff>95250</xdr:rowOff>
        </xdr:from>
        <xdr:to>
          <xdr:col>5</xdr:col>
          <xdr:colOff>685800</xdr:colOff>
          <xdr:row>4</xdr:row>
          <xdr:rowOff>381000</xdr:rowOff>
        </xdr:to>
        <xdr:sp macro="" textlink="">
          <xdr:nvSpPr>
            <xdr:cNvPr id="14337" name="List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5</xdr:row>
          <xdr:rowOff>19050</xdr:rowOff>
        </xdr:from>
        <xdr:to>
          <xdr:col>5</xdr:col>
          <xdr:colOff>685800</xdr:colOff>
          <xdr:row>5</xdr:row>
          <xdr:rowOff>304800</xdr:rowOff>
        </xdr:to>
        <xdr:sp macro="" textlink="">
          <xdr:nvSpPr>
            <xdr:cNvPr id="14338" name="List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9525</xdr:colOff>
          <xdr:row>6</xdr:row>
          <xdr:rowOff>19050</xdr:rowOff>
        </xdr:from>
        <xdr:to>
          <xdr:col>5</xdr:col>
          <xdr:colOff>685800</xdr:colOff>
          <xdr:row>6</xdr:row>
          <xdr:rowOff>304800</xdr:rowOff>
        </xdr:to>
        <xdr:sp macro="" textlink="">
          <xdr:nvSpPr>
            <xdr:cNvPr id="14339" name="List Box 3" hidden="1">
              <a:extLst>
                <a:ext uri="{63B3BB69-23CF-44E3-9099-C40C66FF867C}">
                  <a14:compatExt spid="_x0000_s14339"/>
                </a:ext>
                <a:ext uri="{FF2B5EF4-FFF2-40B4-BE49-F238E27FC236}">
                  <a16:creationId xmlns:a16="http://schemas.microsoft.com/office/drawing/2014/main" id="{00000000-0008-0000-09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4</xdr:row>
          <xdr:rowOff>19050</xdr:rowOff>
        </xdr:from>
        <xdr:to>
          <xdr:col>5</xdr:col>
          <xdr:colOff>714375</xdr:colOff>
          <xdr:row>4</xdr:row>
          <xdr:rowOff>304800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19050</xdr:rowOff>
        </xdr:from>
        <xdr:to>
          <xdr:col>5</xdr:col>
          <xdr:colOff>714375</xdr:colOff>
          <xdr:row>5</xdr:row>
          <xdr:rowOff>304800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A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6</xdr:row>
          <xdr:rowOff>19050</xdr:rowOff>
        </xdr:from>
        <xdr:to>
          <xdr:col>5</xdr:col>
          <xdr:colOff>714375</xdr:colOff>
          <xdr:row>6</xdr:row>
          <xdr:rowOff>304800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62.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vmlDrawing" Target="../drawings/vmlDrawing18.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65.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vmlDrawing" Target="../drawings/vmlDrawing2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trlProp" Target="../ctrlProps/ctrlProp68.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vmlDrawing" Target="../drawings/vmlDrawing2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7.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vmlDrawing" Target="../drawings/vmlDrawing8.v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vmlDrawing" Target="../drawings/vmlDrawing9.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vmlDrawing" Target="../drawings/vmlDrawing10.v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13.vml"/><Relationship Id="rId7" Type="http://schemas.openxmlformats.org/officeDocument/2006/relationships/ctrlProp" Target="../ctrlProps/ctrlProp51.xml"/><Relationship Id="rId12" Type="http://schemas.openxmlformats.org/officeDocument/2006/relationships/ctrlProp" Target="../ctrlProps/ctrlProp56.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vmlDrawing" Target="../drawings/vmlDrawing14.vml"/><Relationship Id="rId9" Type="http://schemas.openxmlformats.org/officeDocument/2006/relationships/ctrlProp" Target="../ctrlProps/ctrlProp5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59.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vmlDrawing" Target="../drawings/vmlDrawing1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EFEF-6D00-4AD9-BE17-7259D6F80D34}">
  <sheetPr codeName="Hoja1">
    <pageSetUpPr fitToPage="1"/>
  </sheetPr>
  <dimension ref="B2:K13"/>
  <sheetViews>
    <sheetView zoomScaleNormal="100" workbookViewId="0">
      <selection activeCell="K8" sqref="K8"/>
    </sheetView>
  </sheetViews>
  <sheetFormatPr baseColWidth="10" defaultColWidth="11.42578125" defaultRowHeight="15"/>
  <cols>
    <col min="1" max="1" width="3.5703125" customWidth="1"/>
  </cols>
  <sheetData>
    <row r="2" spans="2:11" ht="26.25">
      <c r="B2" s="365" t="s">
        <v>0</v>
      </c>
      <c r="C2" s="365"/>
      <c r="D2" s="365"/>
      <c r="E2" s="365"/>
      <c r="F2" s="365"/>
      <c r="G2" s="365"/>
      <c r="H2" s="365"/>
      <c r="I2" s="365"/>
      <c r="J2" s="90"/>
      <c r="K2" s="90"/>
    </row>
    <row r="3" spans="2:11" ht="40.5" customHeight="1">
      <c r="B3" s="366" t="s">
        <v>184</v>
      </c>
      <c r="C3" s="366"/>
      <c r="D3" s="366"/>
      <c r="E3" s="366"/>
      <c r="F3" s="366"/>
      <c r="G3" s="366"/>
      <c r="H3" s="366"/>
      <c r="I3" s="366"/>
      <c r="J3" s="90"/>
      <c r="K3" s="90"/>
    </row>
    <row r="4" spans="2:11" ht="20.25">
      <c r="B4" s="91"/>
      <c r="C4" s="91"/>
      <c r="D4" s="91"/>
      <c r="E4" s="91"/>
      <c r="F4" s="91"/>
      <c r="G4" s="91"/>
      <c r="H4" s="91"/>
      <c r="I4" s="91"/>
      <c r="J4" s="91"/>
      <c r="K4" s="91"/>
    </row>
    <row r="5" spans="2:11" ht="48" customHeight="1">
      <c r="B5" s="364" t="s">
        <v>1</v>
      </c>
      <c r="C5" s="364"/>
      <c r="D5" s="364"/>
      <c r="E5" s="364"/>
      <c r="F5" s="364"/>
      <c r="G5" s="364"/>
      <c r="H5" s="364"/>
      <c r="I5" s="364"/>
      <c r="J5" s="92"/>
      <c r="K5" s="92"/>
    </row>
    <row r="6" spans="2:11" ht="46.5" customHeight="1">
      <c r="B6" s="364" t="s">
        <v>2</v>
      </c>
      <c r="C6" s="364"/>
      <c r="D6" s="364"/>
      <c r="E6" s="364"/>
      <c r="F6" s="364"/>
      <c r="G6" s="364"/>
      <c r="H6" s="364"/>
      <c r="I6" s="364"/>
    </row>
    <row r="7" spans="2:11" ht="75" customHeight="1">
      <c r="B7" s="364" t="s">
        <v>3</v>
      </c>
      <c r="C7" s="364"/>
      <c r="D7" s="364"/>
      <c r="E7" s="364"/>
      <c r="F7" s="364"/>
      <c r="G7" s="364"/>
      <c r="H7" s="364"/>
      <c r="I7" s="364"/>
      <c r="J7" s="93"/>
      <c r="K7" s="93"/>
    </row>
    <row r="8" spans="2:11" ht="64.5" customHeight="1">
      <c r="B8" s="364" t="s">
        <v>4</v>
      </c>
      <c r="C8" s="364"/>
      <c r="D8" s="364"/>
      <c r="E8" s="364"/>
      <c r="F8" s="364"/>
      <c r="G8" s="364"/>
      <c r="H8" s="364"/>
      <c r="I8" s="364"/>
    </row>
    <row r="9" spans="2:11" ht="53.25" customHeight="1">
      <c r="B9" s="364" t="s">
        <v>5</v>
      </c>
      <c r="C9" s="364"/>
      <c r="D9" s="364"/>
      <c r="E9" s="364"/>
      <c r="F9" s="364"/>
      <c r="G9" s="364"/>
      <c r="H9" s="364"/>
      <c r="I9" s="364"/>
    </row>
    <row r="10" spans="2:11" ht="49.5" customHeight="1">
      <c r="B10" s="364" t="s">
        <v>6</v>
      </c>
      <c r="C10" s="364"/>
      <c r="D10" s="364"/>
      <c r="E10" s="364"/>
      <c r="F10" s="364"/>
      <c r="G10" s="364"/>
      <c r="H10" s="364"/>
      <c r="I10" s="364"/>
    </row>
    <row r="11" spans="2:11" ht="24.75" customHeight="1">
      <c r="B11" s="364" t="s">
        <v>7</v>
      </c>
      <c r="C11" s="364"/>
      <c r="D11" s="364"/>
      <c r="E11" s="364"/>
      <c r="F11" s="364"/>
      <c r="G11" s="364"/>
      <c r="H11" s="364"/>
      <c r="I11" s="364"/>
      <c r="J11" s="94"/>
      <c r="K11" s="94"/>
    </row>
    <row r="12" spans="2:11" ht="18" customHeight="1">
      <c r="B12" s="367" t="s">
        <v>8</v>
      </c>
      <c r="C12" s="367"/>
      <c r="D12" s="367"/>
      <c r="E12" s="367"/>
      <c r="F12" s="367"/>
      <c r="G12" s="367"/>
      <c r="H12" s="367"/>
      <c r="I12" s="367"/>
    </row>
    <row r="13" spans="2:11" ht="30.75" customHeight="1">
      <c r="B13" s="363" t="s">
        <v>9</v>
      </c>
      <c r="C13" s="363"/>
      <c r="D13" s="363"/>
      <c r="E13" s="363"/>
      <c r="F13" s="363"/>
      <c r="G13" s="363"/>
      <c r="H13" s="363"/>
      <c r="I13" s="363"/>
    </row>
  </sheetData>
  <sheetProtection algorithmName="SHA-512" hashValue="tutox/HyFglNZJsZusg68bgJV1fxf79N8FUiPVfWIk//G6vTMQ9kFykJb5rTSJtNjHq0x3T8gb5KXXNkLU4a1Q==" saltValue="QZvCllirF9VV5Z9+6U8E7Q==" spinCount="100000" sheet="1" objects="1" scenarios="1"/>
  <mergeCells count="11">
    <mergeCell ref="B13:I13"/>
    <mergeCell ref="B7:I7"/>
    <mergeCell ref="B2:I2"/>
    <mergeCell ref="B3:I3"/>
    <mergeCell ref="B6:I6"/>
    <mergeCell ref="B5:I5"/>
    <mergeCell ref="B8:I8"/>
    <mergeCell ref="B12:I12"/>
    <mergeCell ref="B9:I9"/>
    <mergeCell ref="B10:I10"/>
    <mergeCell ref="B11:I11"/>
  </mergeCells>
  <printOptions horizontalCentered="1"/>
  <pageMargins left="0.25" right="0.25" top="0.75" bottom="0.75" header="0.3" footer="0.3"/>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7F360-BC2E-4092-8B1A-1B9142D4B718}">
  <sheetPr codeName="Hoja11">
    <pageSetUpPr fitToPage="1"/>
  </sheetPr>
  <dimension ref="A2:H9"/>
  <sheetViews>
    <sheetView workbookViewId="0">
      <selection activeCell="C5" sqref="C5"/>
    </sheetView>
  </sheetViews>
  <sheetFormatPr baseColWidth="10" defaultColWidth="11.42578125" defaultRowHeight="15"/>
  <cols>
    <col min="1" max="1" width="5.7109375" customWidth="1"/>
    <col min="3" max="3" width="85.7109375" customWidth="1"/>
    <col min="4" max="4" width="16.7109375" bestFit="1" customWidth="1"/>
    <col min="5" max="5" width="0.42578125" customWidth="1"/>
    <col min="6" max="6" width="11.140625" customWidth="1"/>
    <col min="8" max="8" width="0" hidden="1" customWidth="1"/>
  </cols>
  <sheetData>
    <row r="2" spans="1:8" ht="21.75" thickBot="1">
      <c r="A2" s="5"/>
      <c r="B2" s="5"/>
      <c r="C2" s="25" t="s">
        <v>115</v>
      </c>
      <c r="D2" s="6"/>
      <c r="E2" s="86"/>
      <c r="F2" s="173"/>
    </row>
    <row r="3" spans="1:8" ht="21" customHeight="1">
      <c r="B3" s="293" t="s">
        <v>12</v>
      </c>
      <c r="C3" s="286" t="s">
        <v>13</v>
      </c>
      <c r="D3" s="287" t="s">
        <v>14</v>
      </c>
      <c r="E3" s="288"/>
      <c r="F3" s="298" t="s">
        <v>11</v>
      </c>
    </row>
    <row r="4" spans="1:8" ht="21" customHeight="1" thickBot="1">
      <c r="B4" s="52" t="s">
        <v>116</v>
      </c>
      <c r="C4" s="387" t="s">
        <v>117</v>
      </c>
      <c r="D4" s="388"/>
      <c r="E4" s="289"/>
      <c r="F4" s="102">
        <f>IF(SUMIF(F5:F7,1,E5:E7)&gt;8,8,SUMIF(F5:F7,1,E5:E7))</f>
        <v>0</v>
      </c>
    </row>
    <row r="5" spans="1:8" ht="38.25" customHeight="1">
      <c r="A5" s="46"/>
      <c r="B5" s="78" t="s">
        <v>118</v>
      </c>
      <c r="C5" s="39" t="s">
        <v>119</v>
      </c>
      <c r="D5" s="54" t="s">
        <v>48</v>
      </c>
      <c r="E5" s="40">
        <v>8</v>
      </c>
      <c r="F5" s="290">
        <v>2</v>
      </c>
      <c r="G5" s="396" t="s">
        <v>201</v>
      </c>
      <c r="H5" t="s">
        <v>146</v>
      </c>
    </row>
    <row r="6" spans="1:8" ht="25.5">
      <c r="A6" s="46"/>
      <c r="B6" s="78" t="s">
        <v>120</v>
      </c>
      <c r="C6" s="39" t="s">
        <v>121</v>
      </c>
      <c r="D6" s="54" t="s">
        <v>48</v>
      </c>
      <c r="E6" s="40">
        <v>8</v>
      </c>
      <c r="F6" s="290">
        <v>2</v>
      </c>
      <c r="G6" s="397"/>
      <c r="H6" t="s">
        <v>144</v>
      </c>
    </row>
    <row r="7" spans="1:8" ht="26.25" thickBot="1">
      <c r="A7" s="46"/>
      <c r="B7" s="79" t="s">
        <v>122</v>
      </c>
      <c r="C7" s="58" t="s">
        <v>123</v>
      </c>
      <c r="D7" s="59" t="s">
        <v>48</v>
      </c>
      <c r="E7" s="291">
        <v>8</v>
      </c>
      <c r="F7" s="292">
        <v>2</v>
      </c>
      <c r="G7" s="398"/>
    </row>
    <row r="9" spans="1:8">
      <c r="C9" s="82"/>
    </row>
  </sheetData>
  <sheetProtection algorithmName="SHA-512" hashValue="bLBcNoDb4Srd6C/EmCdiK/9q5figNggAwn2iyyLoTdy8bipPi7yTrdQE1Pj2i6/STheu2bDwUuCWhHeVC/IiYA==" saltValue="xJgNWsKutmX/evCWMLg8WQ==" spinCount="100000" sheet="1" objects="1" scenarios="1"/>
  <mergeCells count="2">
    <mergeCell ref="C4:D4"/>
    <mergeCell ref="G5:G7"/>
  </mergeCells>
  <pageMargins left="0.23622047244094491" right="0.23622047244094491" top="0.74803149606299213" bottom="0.74803149606299213" header="0.31496062992125984" footer="0.31496062992125984"/>
  <pageSetup paperSize="9" fitToWidth="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List Box 1">
              <controlPr locked="0" defaultSize="0" autoLine="0" autoPict="0">
                <anchor>
                  <from>
                    <xdr:col>4</xdr:col>
                    <xdr:colOff>9525</xdr:colOff>
                    <xdr:row>4</xdr:row>
                    <xdr:rowOff>95250</xdr:rowOff>
                  </from>
                  <to>
                    <xdr:col>5</xdr:col>
                    <xdr:colOff>685800</xdr:colOff>
                    <xdr:row>4</xdr:row>
                    <xdr:rowOff>381000</xdr:rowOff>
                  </to>
                </anchor>
              </controlPr>
            </control>
          </mc:Choice>
        </mc:AlternateContent>
        <mc:AlternateContent xmlns:mc="http://schemas.openxmlformats.org/markup-compatibility/2006">
          <mc:Choice Requires="x14">
            <control shapeId="14338" r:id="rId6" name="List Box 2">
              <controlPr locked="0" defaultSize="0" autoLine="0" autoPict="0">
                <anchor>
                  <from>
                    <xdr:col>4</xdr:col>
                    <xdr:colOff>9525</xdr:colOff>
                    <xdr:row>5</xdr:row>
                    <xdr:rowOff>19050</xdr:rowOff>
                  </from>
                  <to>
                    <xdr:col>5</xdr:col>
                    <xdr:colOff>685800</xdr:colOff>
                    <xdr:row>5</xdr:row>
                    <xdr:rowOff>304800</xdr:rowOff>
                  </to>
                </anchor>
              </controlPr>
            </control>
          </mc:Choice>
        </mc:AlternateContent>
        <mc:AlternateContent xmlns:mc="http://schemas.openxmlformats.org/markup-compatibility/2006">
          <mc:Choice Requires="x14">
            <control shapeId="14339" r:id="rId7" name="List Box 3">
              <controlPr locked="0" defaultSize="0" autoLine="0" autoPict="0">
                <anchor>
                  <from>
                    <xdr:col>4</xdr:col>
                    <xdr:colOff>9525</xdr:colOff>
                    <xdr:row>6</xdr:row>
                    <xdr:rowOff>19050</xdr:rowOff>
                  </from>
                  <to>
                    <xdr:col>5</xdr:col>
                    <xdr:colOff>685800</xdr:colOff>
                    <xdr:row>6</xdr:row>
                    <xdr:rowOff>304800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1CB3-C778-4F5B-B287-5493D40E4F90}">
  <sheetPr codeName="Hoja9">
    <pageSetUpPr fitToPage="1"/>
  </sheetPr>
  <dimension ref="A2:H7"/>
  <sheetViews>
    <sheetView workbookViewId="0">
      <selection activeCell="J10" sqref="J10"/>
    </sheetView>
  </sheetViews>
  <sheetFormatPr baseColWidth="10" defaultColWidth="11.42578125" defaultRowHeight="15"/>
  <cols>
    <col min="1" max="1" width="5.7109375" customWidth="1"/>
    <col min="3" max="3" width="85.7109375" customWidth="1"/>
    <col min="4" max="4" width="16.7109375" bestFit="1" customWidth="1"/>
    <col min="5" max="5" width="0.140625" customWidth="1"/>
    <col min="6" max="6" width="11.28515625" customWidth="1"/>
    <col min="8" max="8" width="11.42578125" hidden="1" customWidth="1"/>
  </cols>
  <sheetData>
    <row r="2" spans="1:8" ht="21" thickBot="1">
      <c r="A2" s="8"/>
      <c r="B2" s="8"/>
      <c r="C2" s="25" t="s">
        <v>197</v>
      </c>
      <c r="D2" s="10"/>
      <c r="E2" s="86"/>
      <c r="F2" s="87"/>
    </row>
    <row r="3" spans="1:8" ht="21" customHeight="1" thickBot="1">
      <c r="A3" s="31"/>
      <c r="B3" s="257" t="s">
        <v>12</v>
      </c>
      <c r="C3" s="247" t="s">
        <v>13</v>
      </c>
      <c r="D3" s="248" t="s">
        <v>14</v>
      </c>
      <c r="E3" s="288"/>
      <c r="F3" s="266" t="s">
        <v>11</v>
      </c>
    </row>
    <row r="4" spans="1:8" ht="21" customHeight="1" thickBot="1">
      <c r="A4" s="32"/>
      <c r="B4" s="26" t="s">
        <v>124</v>
      </c>
      <c r="C4" s="309" t="s">
        <v>125</v>
      </c>
      <c r="D4" s="310"/>
      <c r="E4" s="297"/>
      <c r="F4" s="252">
        <f>IF(SUMIF(F5:F7,1,E5:E7)&gt;10,10,SUMIF(F5:F7,1,E5:E7))</f>
        <v>0</v>
      </c>
    </row>
    <row r="5" spans="1:8" ht="24.75" customHeight="1">
      <c r="A5" s="8"/>
      <c r="B5" s="17" t="s">
        <v>126</v>
      </c>
      <c r="C5" s="4" t="s">
        <v>127</v>
      </c>
      <c r="D5" s="14" t="s">
        <v>48</v>
      </c>
      <c r="E5" s="1">
        <v>10</v>
      </c>
      <c r="F5" s="299">
        <v>2</v>
      </c>
      <c r="G5" s="396" t="s">
        <v>201</v>
      </c>
      <c r="H5" s="400" t="s">
        <v>146</v>
      </c>
    </row>
    <row r="6" spans="1:8" ht="24.75" customHeight="1">
      <c r="A6" s="8"/>
      <c r="B6" s="17" t="s">
        <v>128</v>
      </c>
      <c r="C6" s="4" t="s">
        <v>129</v>
      </c>
      <c r="D6" s="14" t="s">
        <v>48</v>
      </c>
      <c r="E6" s="1">
        <v>10</v>
      </c>
      <c r="F6" s="299">
        <v>2</v>
      </c>
      <c r="G6" s="397"/>
      <c r="H6" s="400" t="s">
        <v>144</v>
      </c>
    </row>
    <row r="7" spans="1:8" ht="24.75" customHeight="1" thickBot="1">
      <c r="A7" s="8"/>
      <c r="B7" s="30" t="s">
        <v>130</v>
      </c>
      <c r="C7" s="15" t="s">
        <v>131</v>
      </c>
      <c r="D7" s="16" t="s">
        <v>48</v>
      </c>
      <c r="E7" s="271">
        <v>10</v>
      </c>
      <c r="F7" s="300">
        <v>2</v>
      </c>
      <c r="G7" s="398"/>
    </row>
  </sheetData>
  <sheetProtection algorithmName="SHA-512" hashValue="UsiRgpPKKVV6gq8pFls5aJYY1dIf4JBT0VIYMo2Tpt/aJMnmhEz21XjvyFdD3SfQqeEFUZKHqgquUvXadTLnqA==" saltValue="0ZwDqBpair1zu7DyLGLBGQ==" spinCount="100000" sheet="1" objects="1" scenarios="1"/>
  <mergeCells count="2">
    <mergeCell ref="C4:D4"/>
    <mergeCell ref="G5:G7"/>
  </mergeCells>
  <phoneticPr fontId="15"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9525</xdr:colOff>
                    <xdr:row>4</xdr:row>
                    <xdr:rowOff>19050</xdr:rowOff>
                  </from>
                  <to>
                    <xdr:col>5</xdr:col>
                    <xdr:colOff>714375</xdr:colOff>
                    <xdr:row>4</xdr:row>
                    <xdr:rowOff>304800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9525</xdr:colOff>
                    <xdr:row>5</xdr:row>
                    <xdr:rowOff>19050</xdr:rowOff>
                  </from>
                  <to>
                    <xdr:col>5</xdr:col>
                    <xdr:colOff>714375</xdr:colOff>
                    <xdr:row>5</xdr:row>
                    <xdr:rowOff>304800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9525</xdr:colOff>
                    <xdr:row>6</xdr:row>
                    <xdr:rowOff>19050</xdr:rowOff>
                  </from>
                  <to>
                    <xdr:col>5</xdr:col>
                    <xdr:colOff>714375</xdr:colOff>
                    <xdr:row>6</xdr:row>
                    <xdr:rowOff>304800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7AC4A-7C7E-4151-BDDA-481810666E4F}">
  <sheetPr codeName="Hoja12">
    <pageSetUpPr fitToPage="1"/>
  </sheetPr>
  <dimension ref="A2:H8"/>
  <sheetViews>
    <sheetView tabSelected="1" workbookViewId="0">
      <selection activeCell="J12" sqref="J12"/>
    </sheetView>
  </sheetViews>
  <sheetFormatPr baseColWidth="10" defaultColWidth="11.42578125" defaultRowHeight="15"/>
  <cols>
    <col min="1" max="1" width="5.7109375" customWidth="1"/>
    <col min="3" max="3" width="85.7109375" customWidth="1"/>
    <col min="4" max="4" width="16.7109375" bestFit="1" customWidth="1"/>
    <col min="5" max="5" width="14.85546875" hidden="1" customWidth="1"/>
    <col min="6" max="6" width="11" customWidth="1"/>
    <col min="8" max="8" width="11.42578125" hidden="1" customWidth="1"/>
  </cols>
  <sheetData>
    <row r="2" spans="1:8" ht="21" thickBot="1">
      <c r="A2" s="5"/>
      <c r="B2" s="5"/>
      <c r="C2" s="25" t="s">
        <v>198</v>
      </c>
      <c r="D2" s="6"/>
      <c r="E2" s="86"/>
      <c r="F2" s="87"/>
    </row>
    <row r="3" spans="1:8" ht="21" customHeight="1">
      <c r="B3" s="293" t="s">
        <v>12</v>
      </c>
      <c r="C3" s="286" t="s">
        <v>13</v>
      </c>
      <c r="D3" s="287" t="s">
        <v>14</v>
      </c>
      <c r="E3" s="288"/>
      <c r="F3" s="298" t="s">
        <v>11</v>
      </c>
    </row>
    <row r="4" spans="1:8" ht="21" customHeight="1" thickBot="1">
      <c r="B4" s="52" t="s">
        <v>180</v>
      </c>
      <c r="C4" s="387" t="s">
        <v>133</v>
      </c>
      <c r="D4" s="388"/>
      <c r="E4" s="289"/>
      <c r="F4" s="198">
        <f>IF(SUMIF(F5:F7,1,E5:E7)&gt;15,15,SUMIF(F5:F7,1,E5:E7))</f>
        <v>0</v>
      </c>
    </row>
    <row r="5" spans="1:8" ht="24.75" customHeight="1">
      <c r="A5" s="83"/>
      <c r="B5" s="68" t="s">
        <v>134</v>
      </c>
      <c r="C5" s="66" t="s">
        <v>135</v>
      </c>
      <c r="D5" s="69" t="s">
        <v>48</v>
      </c>
      <c r="E5" s="67">
        <v>15</v>
      </c>
      <c r="F5" s="401">
        <v>2</v>
      </c>
      <c r="G5" s="396" t="s">
        <v>201</v>
      </c>
      <c r="H5" s="400" t="s">
        <v>146</v>
      </c>
    </row>
    <row r="6" spans="1:8" ht="24.75" customHeight="1" thickBot="1">
      <c r="A6" s="83"/>
      <c r="B6" s="68" t="s">
        <v>136</v>
      </c>
      <c r="C6" s="66" t="s">
        <v>137</v>
      </c>
      <c r="D6" s="69" t="s">
        <v>48</v>
      </c>
      <c r="E6" s="67">
        <v>15</v>
      </c>
      <c r="F6" s="401">
        <v>2</v>
      </c>
      <c r="G6" s="399"/>
      <c r="H6" s="400" t="s">
        <v>144</v>
      </c>
    </row>
    <row r="7" spans="1:8" ht="24.75" customHeight="1" thickBot="1">
      <c r="A7" s="83"/>
      <c r="B7" s="70" t="s">
        <v>138</v>
      </c>
      <c r="C7" s="71" t="s">
        <v>139</v>
      </c>
      <c r="D7" s="72" t="s">
        <v>19</v>
      </c>
      <c r="E7" s="294">
        <v>15</v>
      </c>
      <c r="F7" s="402">
        <v>2</v>
      </c>
      <c r="G7" s="305" t="s">
        <v>183</v>
      </c>
    </row>
    <row r="8" spans="1:8">
      <c r="C8" s="84"/>
    </row>
  </sheetData>
  <sheetProtection algorithmName="SHA-512" hashValue="+xWSqafl99jAx6DEzQLkXk8HeosdSLhZTCvHv80efpeGOe/ta8Pn7xB/3ir6VlkjEt/UKISos4vGxgm0g6t/YQ==" saltValue="gRT4+qe4DjypqR//o11Y0A==" spinCount="100000" sheet="1" objects="1" scenarios="1"/>
  <mergeCells count="2">
    <mergeCell ref="C4:D4"/>
    <mergeCell ref="G5:G6"/>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1" r:id="rId5" name="List Box 1">
              <controlPr locked="0" defaultSize="0" autoLine="0" autoPict="0">
                <anchor>
                  <from>
                    <xdr:col>5</xdr:col>
                    <xdr:colOff>19050</xdr:colOff>
                    <xdr:row>4</xdr:row>
                    <xdr:rowOff>9525</xdr:rowOff>
                  </from>
                  <to>
                    <xdr:col>5</xdr:col>
                    <xdr:colOff>723900</xdr:colOff>
                    <xdr:row>4</xdr:row>
                    <xdr:rowOff>295275</xdr:rowOff>
                  </to>
                </anchor>
              </controlPr>
            </control>
          </mc:Choice>
        </mc:AlternateContent>
        <mc:AlternateContent xmlns:mc="http://schemas.openxmlformats.org/markup-compatibility/2006">
          <mc:Choice Requires="x14">
            <control shapeId="15362" r:id="rId6" name="List Box 2">
              <controlPr locked="0" defaultSize="0" autoLine="0" autoPict="0">
                <anchor>
                  <from>
                    <xdr:col>5</xdr:col>
                    <xdr:colOff>19050</xdr:colOff>
                    <xdr:row>5</xdr:row>
                    <xdr:rowOff>9525</xdr:rowOff>
                  </from>
                  <to>
                    <xdr:col>5</xdr:col>
                    <xdr:colOff>723900</xdr:colOff>
                    <xdr:row>5</xdr:row>
                    <xdr:rowOff>295275</xdr:rowOff>
                  </to>
                </anchor>
              </controlPr>
            </control>
          </mc:Choice>
        </mc:AlternateContent>
        <mc:AlternateContent xmlns:mc="http://schemas.openxmlformats.org/markup-compatibility/2006">
          <mc:Choice Requires="x14">
            <control shapeId="15363" r:id="rId7" name="List Box 3">
              <controlPr locked="0" defaultSize="0" autoLine="0" autoPict="0">
                <anchor>
                  <from>
                    <xdr:col>5</xdr:col>
                    <xdr:colOff>19050</xdr:colOff>
                    <xdr:row>6</xdr:row>
                    <xdr:rowOff>9525</xdr:rowOff>
                  </from>
                  <to>
                    <xdr:col>5</xdr:col>
                    <xdr:colOff>723900</xdr:colOff>
                    <xdr:row>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0134-415C-4CAF-A643-5AB01B5A2F6A}">
  <sheetPr codeName="Hoja4">
    <tabColor theme="5"/>
    <pageSetUpPr fitToPage="1"/>
  </sheetPr>
  <dimension ref="A1:I122"/>
  <sheetViews>
    <sheetView topLeftCell="A99" zoomScale="90" zoomScaleNormal="90" workbookViewId="0">
      <selection activeCell="C116" sqref="C116"/>
    </sheetView>
  </sheetViews>
  <sheetFormatPr baseColWidth="10" defaultColWidth="11.42578125" defaultRowHeight="14.25"/>
  <cols>
    <col min="1" max="1" width="2.42578125" style="33" customWidth="1"/>
    <col min="2" max="2" width="3.5703125" style="33" customWidth="1"/>
    <col min="3" max="3" width="9.7109375" style="33" customWidth="1"/>
    <col min="4" max="4" width="125.42578125" style="50" customWidth="1"/>
    <col min="5" max="5" width="16.7109375" style="183" customWidth="1"/>
    <col min="6" max="6" width="7.7109375" style="51" customWidth="1"/>
    <col min="7" max="7" width="11" style="33" customWidth="1"/>
    <col min="8" max="8" width="30.7109375" style="33" customWidth="1"/>
    <col min="9" max="9" width="15.140625" style="33" customWidth="1"/>
    <col min="10" max="10" width="19.28515625" style="33" customWidth="1"/>
    <col min="11" max="1023" width="14.85546875" style="33" customWidth="1"/>
    <col min="1024" max="1024" width="12.5703125" style="33" customWidth="1"/>
    <col min="1025" max="16384" width="11.42578125" style="33"/>
  </cols>
  <sheetData>
    <row r="1" spans="1:9" ht="12.75" customHeight="1">
      <c r="C1" s="34"/>
      <c r="D1" s="35"/>
    </row>
    <row r="2" spans="1:9" ht="25.5" customHeight="1" thickBot="1">
      <c r="A2" s="319" t="s">
        <v>10</v>
      </c>
      <c r="B2" s="319"/>
      <c r="C2" s="319"/>
      <c r="D2" s="319"/>
      <c r="E2" s="319"/>
      <c r="F2" s="319"/>
      <c r="G2" s="319"/>
    </row>
    <row r="3" spans="1:9" ht="24" customHeight="1">
      <c r="A3" s="320" t="s">
        <v>184</v>
      </c>
      <c r="B3" s="321"/>
      <c r="C3" s="321"/>
      <c r="D3" s="321"/>
      <c r="E3" s="321"/>
      <c r="F3" s="321"/>
      <c r="G3" s="322"/>
    </row>
    <row r="4" spans="1:9" ht="27" customHeight="1" thickBot="1">
      <c r="A4" s="323"/>
      <c r="B4" s="324"/>
      <c r="C4" s="324"/>
      <c r="D4" s="324"/>
      <c r="E4" s="324"/>
      <c r="F4" s="324"/>
      <c r="G4" s="325"/>
      <c r="H4" s="36"/>
    </row>
    <row r="6" spans="1:9" customFormat="1" ht="21.75" customHeight="1" thickBot="1">
      <c r="B6" s="5"/>
      <c r="C6" s="5"/>
      <c r="D6" s="25" t="s">
        <v>185</v>
      </c>
      <c r="E6" s="10"/>
      <c r="F6" s="85" t="s">
        <v>11</v>
      </c>
      <c r="G6" s="85"/>
      <c r="H6" s="1"/>
      <c r="I6" s="3"/>
    </row>
    <row r="7" spans="1:9" customFormat="1" ht="19.7" customHeight="1" thickBot="1">
      <c r="B7" s="317" t="s">
        <v>12</v>
      </c>
      <c r="C7" s="318"/>
      <c r="D7" s="167" t="s">
        <v>13</v>
      </c>
      <c r="E7" s="168" t="s">
        <v>14</v>
      </c>
      <c r="F7" s="201" t="s">
        <v>189</v>
      </c>
      <c r="G7" s="202" t="s">
        <v>168</v>
      </c>
    </row>
    <row r="8" spans="1:9" s="18" customFormat="1" ht="20.100000000000001" customHeight="1">
      <c r="B8" s="326" t="s">
        <v>15</v>
      </c>
      <c r="C8" s="327"/>
      <c r="D8" s="330" t="s">
        <v>16</v>
      </c>
      <c r="E8" s="331"/>
      <c r="F8" s="136"/>
      <c r="G8" s="198">
        <f>'1. Ambito Territorial'!$F$4</f>
        <v>0</v>
      </c>
      <c r="H8" s="19"/>
      <c r="I8" s="22"/>
    </row>
    <row r="9" spans="1:9" ht="26.45" customHeight="1">
      <c r="B9" s="60"/>
      <c r="C9" s="38" t="s">
        <v>17</v>
      </c>
      <c r="D9" s="39" t="s">
        <v>18</v>
      </c>
      <c r="E9" s="73" t="s">
        <v>19</v>
      </c>
      <c r="F9" s="172">
        <v>10</v>
      </c>
      <c r="G9" s="206"/>
      <c r="H9" s="37"/>
    </row>
    <row r="10" spans="1:9" ht="33.75" customHeight="1" thickBot="1">
      <c r="B10" s="61"/>
      <c r="C10" s="64" t="s">
        <v>20</v>
      </c>
      <c r="D10" s="74" t="s">
        <v>21</v>
      </c>
      <c r="E10" s="75" t="s">
        <v>19</v>
      </c>
      <c r="F10" s="199">
        <v>9</v>
      </c>
      <c r="G10" s="207"/>
      <c r="H10" s="37"/>
    </row>
    <row r="11" spans="1:9">
      <c r="B11" s="41"/>
      <c r="C11" s="42"/>
      <c r="D11" s="43"/>
      <c r="E11" s="44"/>
      <c r="F11" s="37"/>
      <c r="G11" s="40"/>
      <c r="H11" s="37"/>
    </row>
    <row r="12" spans="1:9" customFormat="1" ht="21.75" customHeight="1" thickBot="1">
      <c r="B12" s="5"/>
      <c r="C12" s="5"/>
      <c r="D12" s="25" t="s">
        <v>190</v>
      </c>
      <c r="E12" s="10"/>
      <c r="F12" s="332"/>
      <c r="G12" s="332"/>
      <c r="H12" s="1"/>
      <c r="I12" s="3"/>
    </row>
    <row r="13" spans="1:9" customFormat="1" ht="19.7" customHeight="1">
      <c r="B13" s="328" t="s">
        <v>12</v>
      </c>
      <c r="C13" s="329"/>
      <c r="D13" s="12" t="s">
        <v>13</v>
      </c>
      <c r="E13" s="13" t="s">
        <v>14</v>
      </c>
      <c r="F13" s="201" t="s">
        <v>189</v>
      </c>
      <c r="G13" s="202" t="s">
        <v>168</v>
      </c>
    </row>
    <row r="14" spans="1:9" s="18" customFormat="1" ht="20.100000000000001" customHeight="1">
      <c r="B14" s="307" t="s">
        <v>22</v>
      </c>
      <c r="C14" s="308"/>
      <c r="D14" s="309" t="s">
        <v>181</v>
      </c>
      <c r="E14" s="310"/>
      <c r="F14" s="136"/>
      <c r="G14" s="198">
        <f>'2. Calidad Operación'!$F$4</f>
        <v>0</v>
      </c>
      <c r="H14" s="19"/>
      <c r="I14" s="22"/>
    </row>
    <row r="15" spans="1:9" s="45" customFormat="1" ht="20.100000000000001" customHeight="1">
      <c r="B15" s="55"/>
      <c r="C15" s="38" t="s">
        <v>24</v>
      </c>
      <c r="D15" s="39" t="s">
        <v>25</v>
      </c>
      <c r="E15" s="54" t="s">
        <v>19</v>
      </c>
      <c r="F15" s="129">
        <v>13</v>
      </c>
      <c r="G15" s="208"/>
    </row>
    <row r="16" spans="1:9" s="45" customFormat="1" ht="20.100000000000001" customHeight="1">
      <c r="B16" s="55"/>
      <c r="C16" s="49" t="s">
        <v>26</v>
      </c>
      <c r="D16" s="39" t="s">
        <v>27</v>
      </c>
      <c r="E16" s="54" t="s">
        <v>19</v>
      </c>
      <c r="F16" s="138">
        <v>14</v>
      </c>
      <c r="G16" s="208"/>
    </row>
    <row r="17" spans="2:7" s="45" customFormat="1" ht="20.100000000000001" customHeight="1" thickBot="1">
      <c r="B17" s="56"/>
      <c r="C17" s="57" t="s">
        <v>28</v>
      </c>
      <c r="D17" s="58" t="s">
        <v>29</v>
      </c>
      <c r="E17" s="59" t="s">
        <v>19</v>
      </c>
      <c r="F17" s="200">
        <v>15</v>
      </c>
      <c r="G17" s="209"/>
    </row>
    <row r="18" spans="2:7" s="45" customFormat="1">
      <c r="B18" s="46"/>
      <c r="C18" s="46"/>
      <c r="D18" s="47"/>
      <c r="E18" s="48"/>
      <c r="F18" s="40"/>
    </row>
    <row r="19" spans="2:7" s="45" customFormat="1" ht="21" thickBot="1">
      <c r="B19" s="46"/>
      <c r="C19" s="46"/>
      <c r="D19" s="25" t="s">
        <v>191</v>
      </c>
      <c r="E19" s="48"/>
      <c r="F19" s="40"/>
    </row>
    <row r="20" spans="2:7" s="45" customFormat="1" ht="15" customHeight="1" thickBot="1">
      <c r="B20" s="317" t="s">
        <v>12</v>
      </c>
      <c r="C20" s="318"/>
      <c r="D20" s="167" t="s">
        <v>13</v>
      </c>
      <c r="E20" s="168" t="s">
        <v>14</v>
      </c>
      <c r="F20" s="201" t="s">
        <v>189</v>
      </c>
      <c r="G20" s="202" t="s">
        <v>168</v>
      </c>
    </row>
    <row r="21" spans="2:7" s="45" customFormat="1" ht="15" customHeight="1">
      <c r="B21" s="335" t="s">
        <v>30</v>
      </c>
      <c r="C21" s="336"/>
      <c r="D21" s="169" t="s">
        <v>31</v>
      </c>
      <c r="E21" s="170"/>
      <c r="F21" s="166"/>
      <c r="G21" s="214">
        <f>'3. Factor Económico'!$F$4</f>
        <v>0</v>
      </c>
    </row>
    <row r="22" spans="2:7" s="45" customFormat="1" ht="18.75" customHeight="1">
      <c r="B22" s="112"/>
      <c r="C22" s="96" t="s">
        <v>211</v>
      </c>
      <c r="D22" s="162" t="s">
        <v>32</v>
      </c>
      <c r="E22" s="109" t="s">
        <v>19</v>
      </c>
      <c r="F22" s="129">
        <v>5</v>
      </c>
      <c r="G22" s="215"/>
    </row>
    <row r="23" spans="2:7" s="45" customFormat="1" ht="21" customHeight="1">
      <c r="B23" s="112"/>
      <c r="C23" s="96" t="s">
        <v>212</v>
      </c>
      <c r="D23" s="162" t="s">
        <v>33</v>
      </c>
      <c r="E23" s="109" t="s">
        <v>19</v>
      </c>
      <c r="F23" s="138">
        <v>5</v>
      </c>
      <c r="G23" s="215"/>
    </row>
    <row r="24" spans="2:7" s="45" customFormat="1" ht="22.5" customHeight="1">
      <c r="B24" s="112"/>
      <c r="C24" s="96" t="s">
        <v>213</v>
      </c>
      <c r="D24" s="162" t="s">
        <v>34</v>
      </c>
      <c r="E24" s="109" t="s">
        <v>19</v>
      </c>
      <c r="F24" s="138">
        <v>5</v>
      </c>
      <c r="G24" s="215"/>
    </row>
    <row r="25" spans="2:7" s="45" customFormat="1" ht="24.75" customHeight="1">
      <c r="B25" s="112"/>
      <c r="C25" s="96" t="s">
        <v>214</v>
      </c>
      <c r="D25" s="162" t="s">
        <v>35</v>
      </c>
      <c r="E25" s="109" t="s">
        <v>19</v>
      </c>
      <c r="F25" s="138">
        <v>5</v>
      </c>
      <c r="G25" s="215"/>
    </row>
    <row r="26" spans="2:7" s="45" customFormat="1" ht="24" customHeight="1">
      <c r="B26" s="112"/>
      <c r="C26" s="96" t="s">
        <v>215</v>
      </c>
      <c r="D26" s="162" t="s">
        <v>36</v>
      </c>
      <c r="E26" s="109" t="s">
        <v>19</v>
      </c>
      <c r="F26" s="138">
        <v>5</v>
      </c>
      <c r="G26" s="215"/>
    </row>
    <row r="27" spans="2:7" s="45" customFormat="1" ht="21" customHeight="1">
      <c r="B27" s="112"/>
      <c r="C27" s="96" t="s">
        <v>246</v>
      </c>
      <c r="D27" s="162" t="s">
        <v>38</v>
      </c>
      <c r="E27" s="109" t="s">
        <v>19</v>
      </c>
      <c r="F27" s="138">
        <v>5</v>
      </c>
      <c r="G27" s="215"/>
    </row>
    <row r="28" spans="2:7" s="45" customFormat="1" ht="18.75" customHeight="1">
      <c r="B28" s="112"/>
      <c r="C28" s="96" t="s">
        <v>247</v>
      </c>
      <c r="D28" s="162" t="s">
        <v>40</v>
      </c>
      <c r="E28" s="109" t="s">
        <v>19</v>
      </c>
      <c r="F28" s="138">
        <v>5</v>
      </c>
      <c r="G28" s="215"/>
    </row>
    <row r="29" spans="2:7" s="45" customFormat="1" ht="20.25" customHeight="1">
      <c r="B29" s="112"/>
      <c r="C29" s="96" t="s">
        <v>216</v>
      </c>
      <c r="D29" s="162" t="s">
        <v>41</v>
      </c>
      <c r="E29" s="109" t="s">
        <v>19</v>
      </c>
      <c r="F29" s="138">
        <v>5</v>
      </c>
      <c r="G29" s="215"/>
    </row>
    <row r="30" spans="2:7" s="45" customFormat="1" ht="18.75" customHeight="1">
      <c r="B30" s="112"/>
      <c r="C30" s="96" t="s">
        <v>217</v>
      </c>
      <c r="D30" s="162" t="s">
        <v>42</v>
      </c>
      <c r="E30" s="109" t="s">
        <v>19</v>
      </c>
      <c r="F30" s="138">
        <v>5</v>
      </c>
      <c r="G30" s="215"/>
    </row>
    <row r="31" spans="2:7" s="45" customFormat="1" ht="21" customHeight="1">
      <c r="B31" s="112"/>
      <c r="C31" s="96" t="s">
        <v>218</v>
      </c>
      <c r="D31" s="162" t="s">
        <v>43</v>
      </c>
      <c r="E31" s="109" t="s">
        <v>19</v>
      </c>
      <c r="F31" s="138">
        <v>5</v>
      </c>
      <c r="G31" s="215"/>
    </row>
    <row r="32" spans="2:7" s="45" customFormat="1" ht="22.5" customHeight="1">
      <c r="B32" s="112"/>
      <c r="C32" s="96" t="s">
        <v>219</v>
      </c>
      <c r="D32" s="162" t="s">
        <v>44</v>
      </c>
      <c r="E32" s="109" t="s">
        <v>19</v>
      </c>
      <c r="F32" s="138">
        <v>5</v>
      </c>
      <c r="G32" s="215"/>
    </row>
    <row r="33" spans="2:9" s="45" customFormat="1" ht="36" customHeight="1">
      <c r="B33" s="112"/>
      <c r="C33" s="96" t="s">
        <v>220</v>
      </c>
      <c r="D33" s="162" t="s">
        <v>45</v>
      </c>
      <c r="E33" s="109" t="s">
        <v>19</v>
      </c>
      <c r="F33" s="138">
        <v>5</v>
      </c>
      <c r="G33" s="215"/>
    </row>
    <row r="34" spans="2:9" customFormat="1" ht="21.75" customHeight="1">
      <c r="B34" s="210"/>
      <c r="C34" s="213" t="s">
        <v>221</v>
      </c>
      <c r="D34" s="211" t="s">
        <v>46</v>
      </c>
      <c r="E34" s="212" t="s">
        <v>19</v>
      </c>
      <c r="F34" s="171">
        <v>5</v>
      </c>
      <c r="G34" s="216"/>
      <c r="H34" s="1"/>
      <c r="I34" s="3"/>
    </row>
    <row r="35" spans="2:9" customFormat="1" ht="32.25" customHeight="1" thickBot="1">
      <c r="B35" s="217"/>
      <c r="C35" s="218" t="s">
        <v>222</v>
      </c>
      <c r="D35" s="219" t="s">
        <v>47</v>
      </c>
      <c r="E35" s="220" t="s">
        <v>48</v>
      </c>
      <c r="F35" s="220">
        <v>5</v>
      </c>
      <c r="G35" s="221"/>
      <c r="H35" s="1"/>
      <c r="I35" s="3"/>
    </row>
    <row r="36" spans="2:9" s="45" customFormat="1" ht="20.100000000000001" customHeight="1" thickBot="1">
      <c r="B36" s="311" t="s">
        <v>12</v>
      </c>
      <c r="C36" s="312"/>
      <c r="D36" s="222" t="s">
        <v>13</v>
      </c>
      <c r="E36" s="223" t="s">
        <v>14</v>
      </c>
      <c r="F36" s="224" t="s">
        <v>189</v>
      </c>
      <c r="G36" s="225" t="s">
        <v>168</v>
      </c>
    </row>
    <row r="37" spans="2:9" s="45" customFormat="1" ht="33.200000000000003" customHeight="1">
      <c r="B37" s="313" t="s">
        <v>49</v>
      </c>
      <c r="C37" s="314"/>
      <c r="D37" s="315" t="s">
        <v>50</v>
      </c>
      <c r="E37" s="316"/>
      <c r="F37" s="226"/>
      <c r="G37" s="227">
        <f>'3. Factor Económico'!$F$19</f>
        <v>0</v>
      </c>
    </row>
    <row r="38" spans="2:9" s="45" customFormat="1" ht="20.100000000000001" customHeight="1">
      <c r="B38" s="53"/>
      <c r="C38" s="49" t="s">
        <v>223</v>
      </c>
      <c r="D38" s="39" t="s">
        <v>51</v>
      </c>
      <c r="E38" s="54" t="s">
        <v>19</v>
      </c>
      <c r="F38" s="138">
        <v>12</v>
      </c>
      <c r="G38" s="208"/>
    </row>
    <row r="39" spans="2:9" s="45" customFormat="1" ht="20.100000000000001" customHeight="1">
      <c r="B39" s="53"/>
      <c r="C39" s="49" t="s">
        <v>224</v>
      </c>
      <c r="D39" s="39" t="s">
        <v>52</v>
      </c>
      <c r="E39" s="54" t="s">
        <v>19</v>
      </c>
      <c r="F39" s="138">
        <v>12</v>
      </c>
      <c r="G39" s="208"/>
    </row>
    <row r="40" spans="2:9" s="45" customFormat="1" ht="27" customHeight="1">
      <c r="B40" s="55"/>
      <c r="C40" s="49" t="s">
        <v>225</v>
      </c>
      <c r="D40" s="39" t="s">
        <v>53</v>
      </c>
      <c r="E40" s="54" t="s">
        <v>19</v>
      </c>
      <c r="F40" s="138">
        <v>12</v>
      </c>
      <c r="G40" s="208"/>
    </row>
    <row r="41" spans="2:9" s="45" customFormat="1" ht="20.100000000000001" customHeight="1">
      <c r="B41" s="55"/>
      <c r="C41" s="49" t="s">
        <v>248</v>
      </c>
      <c r="D41" s="39" t="s">
        <v>54</v>
      </c>
      <c r="E41" s="54" t="s">
        <v>19</v>
      </c>
      <c r="F41" s="138">
        <v>12</v>
      </c>
      <c r="G41" s="208"/>
    </row>
    <row r="42" spans="2:9" s="45" customFormat="1" ht="20.100000000000001" customHeight="1">
      <c r="B42" s="55"/>
      <c r="C42" s="49" t="s">
        <v>227</v>
      </c>
      <c r="D42" s="39" t="s">
        <v>55</v>
      </c>
      <c r="E42" s="54" t="s">
        <v>19</v>
      </c>
      <c r="F42" s="138">
        <v>12</v>
      </c>
      <c r="G42" s="208"/>
    </row>
    <row r="43" spans="2:9" s="45" customFormat="1" ht="20.100000000000001" customHeight="1">
      <c r="B43" s="55"/>
      <c r="C43" s="49" t="s">
        <v>228</v>
      </c>
      <c r="D43" s="39" t="s">
        <v>56</v>
      </c>
      <c r="E43" s="54" t="s">
        <v>19</v>
      </c>
      <c r="F43" s="138">
        <v>12</v>
      </c>
      <c r="G43" s="208"/>
    </row>
    <row r="44" spans="2:9" s="45" customFormat="1" ht="20.100000000000001" customHeight="1">
      <c r="B44" s="55"/>
      <c r="C44" s="49" t="s">
        <v>229</v>
      </c>
      <c r="D44" s="39" t="s">
        <v>57</v>
      </c>
      <c r="E44" s="54" t="s">
        <v>19</v>
      </c>
      <c r="F44" s="138">
        <v>12</v>
      </c>
      <c r="G44" s="208"/>
    </row>
    <row r="45" spans="2:9" s="45" customFormat="1" ht="20.100000000000001" customHeight="1">
      <c r="B45" s="55"/>
      <c r="C45" s="49" t="s">
        <v>230</v>
      </c>
      <c r="D45" s="39" t="s">
        <v>58</v>
      </c>
      <c r="E45" s="54" t="s">
        <v>19</v>
      </c>
      <c r="F45" s="138">
        <v>12</v>
      </c>
      <c r="G45" s="208"/>
    </row>
    <row r="46" spans="2:9" s="45" customFormat="1" ht="20.100000000000001" customHeight="1">
      <c r="B46" s="55"/>
      <c r="C46" s="49" t="s">
        <v>231</v>
      </c>
      <c r="D46" s="39" t="s">
        <v>59</v>
      </c>
      <c r="E46" s="54" t="s">
        <v>19</v>
      </c>
      <c r="F46" s="138">
        <v>12</v>
      </c>
      <c r="G46" s="208"/>
    </row>
    <row r="47" spans="2:9" s="45" customFormat="1" ht="20.100000000000001" customHeight="1">
      <c r="B47" s="55"/>
      <c r="C47" s="49" t="s">
        <v>232</v>
      </c>
      <c r="D47" s="39" t="s">
        <v>60</v>
      </c>
      <c r="E47" s="54" t="s">
        <v>19</v>
      </c>
      <c r="F47" s="138">
        <v>12</v>
      </c>
      <c r="G47" s="208"/>
    </row>
    <row r="48" spans="2:9" s="45" customFormat="1" ht="20.100000000000001" customHeight="1">
      <c r="B48" s="55"/>
      <c r="C48" s="49" t="s">
        <v>233</v>
      </c>
      <c r="D48" s="39" t="s">
        <v>61</v>
      </c>
      <c r="E48" s="54" t="s">
        <v>19</v>
      </c>
      <c r="F48" s="138">
        <v>12</v>
      </c>
      <c r="G48" s="208"/>
    </row>
    <row r="49" spans="2:9" s="45" customFormat="1" ht="20.100000000000001" customHeight="1">
      <c r="B49" s="55"/>
      <c r="C49" s="49" t="s">
        <v>234</v>
      </c>
      <c r="D49" s="39" t="s">
        <v>62</v>
      </c>
      <c r="E49" s="54" t="s">
        <v>19</v>
      </c>
      <c r="F49" s="138">
        <v>12</v>
      </c>
      <c r="G49" s="208"/>
    </row>
    <row r="50" spans="2:9" s="45" customFormat="1" ht="20.100000000000001" customHeight="1">
      <c r="B50" s="55"/>
      <c r="C50" s="49" t="s">
        <v>235</v>
      </c>
      <c r="D50" s="39" t="s">
        <v>63</v>
      </c>
      <c r="E50" s="54" t="s">
        <v>19</v>
      </c>
      <c r="F50" s="138">
        <v>12</v>
      </c>
      <c r="G50" s="208"/>
    </row>
    <row r="51" spans="2:9" s="45" customFormat="1" ht="20.100000000000001" customHeight="1">
      <c r="B51" s="55"/>
      <c r="C51" s="49" t="s">
        <v>236</v>
      </c>
      <c r="D51" s="39" t="s">
        <v>64</v>
      </c>
      <c r="E51" s="54" t="s">
        <v>19</v>
      </c>
      <c r="F51" s="138">
        <v>12</v>
      </c>
      <c r="G51" s="208"/>
    </row>
    <row r="52" spans="2:9" s="45" customFormat="1" ht="20.100000000000001" customHeight="1">
      <c r="B52" s="55"/>
      <c r="C52" s="49" t="s">
        <v>237</v>
      </c>
      <c r="D52" s="39" t="s">
        <v>65</v>
      </c>
      <c r="E52" s="54" t="s">
        <v>19</v>
      </c>
      <c r="F52" s="138">
        <v>12</v>
      </c>
      <c r="G52" s="208"/>
    </row>
    <row r="53" spans="2:9" s="45" customFormat="1" ht="20.100000000000001" customHeight="1" thickBot="1">
      <c r="B53" s="56"/>
      <c r="C53" s="57" t="s">
        <v>238</v>
      </c>
      <c r="D53" s="58" t="s">
        <v>66</v>
      </c>
      <c r="E53" s="59" t="s">
        <v>19</v>
      </c>
      <c r="F53" s="200">
        <v>12</v>
      </c>
      <c r="G53" s="209"/>
    </row>
    <row r="54" spans="2:9" s="45" customFormat="1">
      <c r="B54" s="46"/>
      <c r="C54" s="46"/>
      <c r="D54" s="47"/>
      <c r="E54" s="48"/>
      <c r="F54" s="40"/>
    </row>
    <row r="55" spans="2:9" customFormat="1" ht="21.75" customHeight="1" thickBot="1">
      <c r="B55" s="5"/>
      <c r="C55" s="5"/>
      <c r="D55" s="25" t="s">
        <v>192</v>
      </c>
      <c r="E55" s="10"/>
      <c r="F55" s="332"/>
      <c r="G55" s="332"/>
      <c r="H55" s="1"/>
      <c r="I55" s="3"/>
    </row>
    <row r="56" spans="2:9" s="45" customFormat="1" ht="19.5" customHeight="1">
      <c r="B56" s="343" t="s">
        <v>12</v>
      </c>
      <c r="C56" s="344"/>
      <c r="D56" s="106" t="s">
        <v>13</v>
      </c>
      <c r="E56" s="107" t="s">
        <v>14</v>
      </c>
      <c r="F56" s="201" t="s">
        <v>189</v>
      </c>
      <c r="G56" s="202" t="s">
        <v>168</v>
      </c>
    </row>
    <row r="57" spans="2:9" s="45" customFormat="1" ht="19.5" customHeight="1">
      <c r="B57" s="337" t="s">
        <v>67</v>
      </c>
      <c r="C57" s="338"/>
      <c r="D57" s="347" t="s">
        <v>68</v>
      </c>
      <c r="E57" s="348"/>
      <c r="F57" s="136"/>
      <c r="G57" s="198">
        <f>'5. Adaptación Cambio Climático'!$F$4</f>
        <v>0</v>
      </c>
    </row>
    <row r="58" spans="2:9" s="45" customFormat="1" ht="22.5" customHeight="1">
      <c r="B58" s="108"/>
      <c r="C58" s="97" t="s">
        <v>69</v>
      </c>
      <c r="D58" s="103" t="s">
        <v>70</v>
      </c>
      <c r="E58" s="109" t="s">
        <v>48</v>
      </c>
      <c r="F58" s="138">
        <v>5</v>
      </c>
      <c r="G58" s="208"/>
    </row>
    <row r="59" spans="2:9" s="45" customFormat="1" ht="19.5" customHeight="1">
      <c r="B59" s="108"/>
      <c r="C59" s="97" t="s">
        <v>249</v>
      </c>
      <c r="D59" s="103" t="s">
        <v>72</v>
      </c>
      <c r="E59" s="110" t="s">
        <v>48</v>
      </c>
      <c r="F59" s="153">
        <v>5</v>
      </c>
      <c r="G59" s="228"/>
    </row>
    <row r="60" spans="2:9" s="45" customFormat="1" ht="19.5" customHeight="1">
      <c r="B60" s="337" t="s">
        <v>73</v>
      </c>
      <c r="C60" s="338"/>
      <c r="D60" s="104" t="s">
        <v>74</v>
      </c>
      <c r="E60" s="184"/>
      <c r="F60" s="136"/>
      <c r="G60" s="229">
        <f>'5. Adaptación Cambio Climático'!$F$7</f>
        <v>0</v>
      </c>
    </row>
    <row r="61" spans="2:9" s="45" customFormat="1" ht="41.25" customHeight="1">
      <c r="B61" s="108"/>
      <c r="C61" s="105" t="s">
        <v>75</v>
      </c>
      <c r="D61" s="103" t="s">
        <v>76</v>
      </c>
      <c r="E61" s="109" t="s">
        <v>48</v>
      </c>
      <c r="F61" s="138">
        <v>5</v>
      </c>
      <c r="G61" s="208"/>
    </row>
    <row r="62" spans="2:9" s="45" customFormat="1" ht="27.75" customHeight="1">
      <c r="B62" s="108"/>
      <c r="C62" s="105" t="s">
        <v>204</v>
      </c>
      <c r="D62" s="103" t="s">
        <v>77</v>
      </c>
      <c r="E62" s="109" t="s">
        <v>48</v>
      </c>
      <c r="F62" s="138">
        <v>5</v>
      </c>
      <c r="G62" s="208"/>
    </row>
    <row r="63" spans="2:9" s="45" customFormat="1" ht="22.5" customHeight="1">
      <c r="B63" s="111"/>
      <c r="C63" s="105" t="s">
        <v>205</v>
      </c>
      <c r="D63" s="103" t="s">
        <v>78</v>
      </c>
      <c r="E63" s="109" t="s">
        <v>48</v>
      </c>
      <c r="F63" s="138">
        <v>5</v>
      </c>
      <c r="G63" s="208"/>
    </row>
    <row r="64" spans="2:9" s="45" customFormat="1" ht="28.5" customHeight="1">
      <c r="B64" s="112"/>
      <c r="C64" s="105" t="s">
        <v>206</v>
      </c>
      <c r="D64" s="103" t="s">
        <v>79</v>
      </c>
      <c r="E64" s="109" t="s">
        <v>48</v>
      </c>
      <c r="F64" s="138">
        <v>5</v>
      </c>
      <c r="G64" s="208"/>
    </row>
    <row r="65" spans="2:9" customFormat="1" ht="21.75" customHeight="1">
      <c r="B65" s="113"/>
      <c r="C65" s="105" t="s">
        <v>250</v>
      </c>
      <c r="D65" s="103" t="s">
        <v>80</v>
      </c>
      <c r="E65" s="114" t="s">
        <v>48</v>
      </c>
      <c r="F65" s="154">
        <v>5</v>
      </c>
      <c r="G65" s="230"/>
      <c r="H65" s="1"/>
      <c r="I65" s="3"/>
    </row>
    <row r="66" spans="2:9" s="45" customFormat="1" ht="19.5" customHeight="1">
      <c r="B66" s="115"/>
      <c r="C66" s="105" t="s">
        <v>208</v>
      </c>
      <c r="D66" s="103" t="s">
        <v>81</v>
      </c>
      <c r="E66" s="110" t="s">
        <v>48</v>
      </c>
      <c r="F66" s="155">
        <v>5</v>
      </c>
      <c r="G66" s="231"/>
    </row>
    <row r="67" spans="2:9" s="45" customFormat="1" ht="19.5" customHeight="1">
      <c r="B67" s="111"/>
      <c r="C67" s="105" t="s">
        <v>210</v>
      </c>
      <c r="D67" s="103" t="s">
        <v>82</v>
      </c>
      <c r="E67" s="110" t="s">
        <v>48</v>
      </c>
      <c r="F67" s="155">
        <v>5</v>
      </c>
      <c r="G67" s="232"/>
    </row>
    <row r="68" spans="2:9" s="45" customFormat="1" ht="19.5" customHeight="1" thickBot="1">
      <c r="B68" s="116"/>
      <c r="C68" s="117" t="s">
        <v>209</v>
      </c>
      <c r="D68" s="118" t="s">
        <v>83</v>
      </c>
      <c r="E68" s="119" t="s">
        <v>48</v>
      </c>
      <c r="F68" s="200">
        <v>5</v>
      </c>
      <c r="G68" s="209"/>
    </row>
    <row r="69" spans="2:9" s="45" customFormat="1" ht="19.5" customHeight="1">
      <c r="B69" s="41"/>
      <c r="C69" s="46"/>
      <c r="D69" s="33"/>
      <c r="E69" s="41"/>
      <c r="F69" s="98"/>
      <c r="G69" s="99"/>
    </row>
    <row r="70" spans="2:9" s="45" customFormat="1" ht="19.5" customHeight="1" thickBot="1">
      <c r="B70" s="46"/>
      <c r="C70" s="5"/>
      <c r="D70" s="25" t="s">
        <v>193</v>
      </c>
      <c r="E70" s="48"/>
      <c r="F70" s="40"/>
    </row>
    <row r="71" spans="2:9" s="45" customFormat="1" ht="19.5" customHeight="1">
      <c r="B71" s="341" t="s">
        <v>12</v>
      </c>
      <c r="C71" s="342"/>
      <c r="D71" s="163" t="s">
        <v>13</v>
      </c>
      <c r="E71" s="107" t="s">
        <v>14</v>
      </c>
      <c r="F71" s="201" t="s">
        <v>189</v>
      </c>
      <c r="G71" s="202" t="s">
        <v>168</v>
      </c>
    </row>
    <row r="72" spans="2:9" s="45" customFormat="1" ht="15" customHeight="1">
      <c r="B72" s="339" t="s">
        <v>84</v>
      </c>
      <c r="C72" s="340"/>
      <c r="D72" s="164" t="s">
        <v>85</v>
      </c>
      <c r="E72" s="157"/>
      <c r="F72" s="165"/>
      <c r="G72" s="233">
        <f>'8. Igualdad Género'!$F$4</f>
        <v>0</v>
      </c>
    </row>
    <row r="73" spans="2:9" s="45" customFormat="1" ht="19.5" customHeight="1">
      <c r="B73" s="112"/>
      <c r="C73" s="105" t="s">
        <v>173</v>
      </c>
      <c r="D73" s="103" t="s">
        <v>86</v>
      </c>
      <c r="E73" s="109" t="s">
        <v>19</v>
      </c>
      <c r="F73" s="138">
        <v>3</v>
      </c>
      <c r="G73" s="234"/>
    </row>
    <row r="74" spans="2:9" s="45" customFormat="1" ht="32.25" customHeight="1">
      <c r="B74" s="345" t="s">
        <v>87</v>
      </c>
      <c r="C74" s="346"/>
      <c r="D74" s="124" t="s">
        <v>88</v>
      </c>
      <c r="E74" s="157"/>
      <c r="F74" s="156"/>
      <c r="G74" s="233">
        <f>'8. Igualdad Género'!$F$6</f>
        <v>0</v>
      </c>
    </row>
    <row r="75" spans="2:9" s="45" customFormat="1" ht="19.5" customHeight="1">
      <c r="B75" s="112"/>
      <c r="C75" s="105" t="s">
        <v>202</v>
      </c>
      <c r="D75" s="103" t="s">
        <v>89</v>
      </c>
      <c r="E75" s="109" t="s">
        <v>19</v>
      </c>
      <c r="F75" s="138">
        <v>3</v>
      </c>
      <c r="G75" s="235"/>
    </row>
    <row r="76" spans="2:9" s="45" customFormat="1" ht="40.5" customHeight="1" thickBot="1">
      <c r="B76" s="116"/>
      <c r="C76" s="117" t="s">
        <v>203</v>
      </c>
      <c r="D76" s="118" t="s">
        <v>90</v>
      </c>
      <c r="E76" s="119" t="s">
        <v>19</v>
      </c>
      <c r="F76" s="200">
        <v>3</v>
      </c>
      <c r="G76" s="236"/>
    </row>
    <row r="77" spans="2:9" s="45" customFormat="1" ht="19.5" customHeight="1">
      <c r="B77" s="46"/>
      <c r="C77" s="46"/>
      <c r="D77" s="33"/>
      <c r="E77" s="48"/>
      <c r="F77" s="40"/>
    </row>
    <row r="78" spans="2:9" s="45" customFormat="1" ht="19.5" customHeight="1" thickBot="1">
      <c r="B78" s="46"/>
      <c r="C78" s="5"/>
      <c r="D78" s="25" t="s">
        <v>194</v>
      </c>
      <c r="E78" s="48"/>
      <c r="F78" s="40"/>
    </row>
    <row r="79" spans="2:9" s="45" customFormat="1" ht="15">
      <c r="B79" s="349" t="s">
        <v>12</v>
      </c>
      <c r="C79" s="350"/>
      <c r="D79" s="125" t="s">
        <v>13</v>
      </c>
      <c r="E79" s="158" t="s">
        <v>14</v>
      </c>
      <c r="F79" s="201" t="s">
        <v>189</v>
      </c>
      <c r="G79" s="202" t="s">
        <v>168</v>
      </c>
    </row>
    <row r="80" spans="2:9" customFormat="1" ht="21.75" customHeight="1">
      <c r="B80" s="351" t="s">
        <v>91</v>
      </c>
      <c r="C80" s="352"/>
      <c r="D80" s="104" t="s">
        <v>92</v>
      </c>
      <c r="E80" s="185"/>
      <c r="F80" s="136"/>
      <c r="G80" s="198">
        <f>'10. Juventud Rural'!$F$4</f>
        <v>0</v>
      </c>
      <c r="H80" s="1"/>
      <c r="I80" s="3"/>
    </row>
    <row r="81" spans="2:9" s="45" customFormat="1" ht="23.25" customHeight="1">
      <c r="B81" s="115"/>
      <c r="C81" s="105" t="s">
        <v>93</v>
      </c>
      <c r="D81" s="103" t="s">
        <v>94</v>
      </c>
      <c r="E81" s="109" t="s">
        <v>19</v>
      </c>
      <c r="F81" s="131">
        <v>3</v>
      </c>
      <c r="G81" s="237"/>
    </row>
    <row r="82" spans="2:9" s="45" customFormat="1" ht="26.25" customHeight="1">
      <c r="B82" s="108"/>
      <c r="C82" s="105" t="s">
        <v>95</v>
      </c>
      <c r="D82" s="103" t="s">
        <v>96</v>
      </c>
      <c r="E82" s="109" t="s">
        <v>19</v>
      </c>
      <c r="F82" s="131">
        <v>3</v>
      </c>
      <c r="G82" s="208"/>
    </row>
    <row r="83" spans="2:9" s="45" customFormat="1" ht="46.5" customHeight="1">
      <c r="B83" s="112"/>
      <c r="C83" s="105" t="s">
        <v>97</v>
      </c>
      <c r="D83" s="103" t="s">
        <v>98</v>
      </c>
      <c r="E83" s="109" t="s">
        <v>48</v>
      </c>
      <c r="F83" s="131">
        <v>1</v>
      </c>
      <c r="G83" s="208"/>
    </row>
    <row r="84" spans="2:9" s="45" customFormat="1" ht="24" customHeight="1">
      <c r="B84" s="112"/>
      <c r="C84" s="105" t="s">
        <v>99</v>
      </c>
      <c r="D84" s="103" t="s">
        <v>100</v>
      </c>
      <c r="E84" s="109" t="s">
        <v>48</v>
      </c>
      <c r="F84" s="131">
        <v>1</v>
      </c>
      <c r="G84" s="208"/>
    </row>
    <row r="85" spans="2:9" s="45" customFormat="1" ht="27.75" customHeight="1">
      <c r="B85" s="112"/>
      <c r="C85" s="105" t="s">
        <v>101</v>
      </c>
      <c r="D85" s="103" t="s">
        <v>102</v>
      </c>
      <c r="E85" s="109" t="s">
        <v>19</v>
      </c>
      <c r="F85" s="131">
        <v>4</v>
      </c>
      <c r="G85" s="208"/>
    </row>
    <row r="86" spans="2:9" s="45" customFormat="1" ht="29.25" customHeight="1">
      <c r="B86" s="112"/>
      <c r="C86" s="105" t="s">
        <v>103</v>
      </c>
      <c r="D86" s="103" t="s">
        <v>104</v>
      </c>
      <c r="E86" s="109" t="s">
        <v>19</v>
      </c>
      <c r="F86" s="131">
        <v>4</v>
      </c>
      <c r="G86" s="208"/>
    </row>
    <row r="87" spans="2:9" customFormat="1" ht="21.75" customHeight="1">
      <c r="B87" s="113"/>
      <c r="C87" s="105" t="s">
        <v>105</v>
      </c>
      <c r="D87" s="103" t="s">
        <v>106</v>
      </c>
      <c r="E87" s="114" t="s">
        <v>19</v>
      </c>
      <c r="F87" s="160">
        <v>4</v>
      </c>
      <c r="G87" s="230"/>
      <c r="H87" s="1"/>
      <c r="I87" s="3"/>
    </row>
    <row r="88" spans="2:9" s="45" customFormat="1" ht="25.5" customHeight="1" thickBot="1">
      <c r="B88" s="126"/>
      <c r="C88" s="117" t="s">
        <v>107</v>
      </c>
      <c r="D88" s="118" t="s">
        <v>108</v>
      </c>
      <c r="E88" s="159" t="s">
        <v>48</v>
      </c>
      <c r="F88" s="238">
        <v>1</v>
      </c>
      <c r="G88" s="239"/>
    </row>
    <row r="89" spans="2:9" s="45" customFormat="1" ht="19.5" customHeight="1">
      <c r="B89" s="77"/>
      <c r="C89" s="46"/>
      <c r="D89" s="33"/>
      <c r="E89" s="41"/>
      <c r="F89" s="98"/>
      <c r="G89" s="99"/>
    </row>
    <row r="90" spans="2:9" s="45" customFormat="1" ht="21" thickBot="1">
      <c r="B90" s="46"/>
      <c r="C90" s="5"/>
      <c r="D90" s="25" t="s">
        <v>195</v>
      </c>
      <c r="E90" s="48"/>
      <c r="F90" s="40"/>
    </row>
    <row r="91" spans="2:9" s="45" customFormat="1" ht="15">
      <c r="B91" s="353" t="s">
        <v>12</v>
      </c>
      <c r="C91" s="354"/>
      <c r="D91" s="106" t="s">
        <v>13</v>
      </c>
      <c r="E91" s="132" t="s">
        <v>14</v>
      </c>
      <c r="F91" s="201" t="s">
        <v>189</v>
      </c>
      <c r="G91" s="202" t="s">
        <v>168</v>
      </c>
    </row>
    <row r="92" spans="2:9" s="45" customFormat="1" ht="19.5" customHeight="1">
      <c r="B92" s="333" t="s">
        <v>110</v>
      </c>
      <c r="C92" s="334"/>
      <c r="D92" s="104" t="s">
        <v>111</v>
      </c>
      <c r="E92" s="186"/>
      <c r="F92" s="128"/>
      <c r="G92" s="233">
        <f>'11. Innovación'!$F$4</f>
        <v>0</v>
      </c>
    </row>
    <row r="93" spans="2:9" s="45" customFormat="1" ht="27.75" customHeight="1">
      <c r="B93" s="112"/>
      <c r="C93" s="97" t="s">
        <v>112</v>
      </c>
      <c r="D93" s="103" t="s">
        <v>182</v>
      </c>
      <c r="E93" s="109" t="s">
        <v>48</v>
      </c>
      <c r="F93" s="129">
        <v>5</v>
      </c>
      <c r="G93" s="208"/>
    </row>
    <row r="94" spans="2:9" s="45" customFormat="1" ht="22.5" customHeight="1">
      <c r="B94" s="113"/>
      <c r="C94" s="97" t="s">
        <v>113</v>
      </c>
      <c r="D94" s="103" t="s">
        <v>178</v>
      </c>
      <c r="E94" s="114" t="s">
        <v>48</v>
      </c>
      <c r="F94" s="130">
        <v>5</v>
      </c>
      <c r="G94" s="114"/>
    </row>
    <row r="95" spans="2:9" s="45" customFormat="1" ht="27.75" customHeight="1" thickBot="1">
      <c r="B95" s="126"/>
      <c r="C95" s="127" t="s">
        <v>114</v>
      </c>
      <c r="D95" s="118" t="s">
        <v>179</v>
      </c>
      <c r="E95" s="133" t="s">
        <v>48</v>
      </c>
      <c r="F95" s="240">
        <v>5</v>
      </c>
      <c r="G95" s="209"/>
    </row>
    <row r="96" spans="2:9" s="45" customFormat="1" ht="19.5" customHeight="1">
      <c r="B96" s="77"/>
      <c r="C96" s="46"/>
      <c r="D96" s="33"/>
      <c r="E96" s="40"/>
    </row>
    <row r="97" spans="1:8" s="45" customFormat="1" ht="19.5" customHeight="1" thickBot="1">
      <c r="B97" s="46"/>
      <c r="C97" s="5"/>
      <c r="D97" s="25" t="s">
        <v>196</v>
      </c>
      <c r="E97" s="40"/>
    </row>
    <row r="98" spans="1:8" s="45" customFormat="1" ht="19.5" customHeight="1">
      <c r="A98" s="134"/>
      <c r="B98" s="357" t="s">
        <v>12</v>
      </c>
      <c r="C98" s="358"/>
      <c r="D98" s="106" t="s">
        <v>13</v>
      </c>
      <c r="E98" s="132" t="s">
        <v>14</v>
      </c>
      <c r="F98" s="201" t="s">
        <v>189</v>
      </c>
      <c r="G98" s="202" t="s">
        <v>168</v>
      </c>
    </row>
    <row r="99" spans="1:8" s="45" customFormat="1" ht="21">
      <c r="B99" s="135"/>
      <c r="C99" s="123" t="s">
        <v>116</v>
      </c>
      <c r="D99" s="104" t="s">
        <v>117</v>
      </c>
      <c r="E99" s="186"/>
      <c r="F99" s="128"/>
      <c r="G99" s="241">
        <f>'12. Patrimonio'!$F$4</f>
        <v>0</v>
      </c>
    </row>
    <row r="100" spans="1:8" s="45" customFormat="1" ht="37.5" customHeight="1">
      <c r="B100" s="112"/>
      <c r="C100" s="97" t="s">
        <v>118</v>
      </c>
      <c r="D100" s="103" t="s">
        <v>119</v>
      </c>
      <c r="E100" s="109" t="s">
        <v>48</v>
      </c>
      <c r="F100" s="138">
        <v>8</v>
      </c>
      <c r="G100" s="208"/>
    </row>
    <row r="101" spans="1:8" s="45" customFormat="1" ht="33.75" customHeight="1">
      <c r="B101" s="113"/>
      <c r="C101" s="97" t="s">
        <v>120</v>
      </c>
      <c r="D101" s="103" t="s">
        <v>121</v>
      </c>
      <c r="E101" s="109" t="s">
        <v>48</v>
      </c>
      <c r="F101" s="138">
        <v>8</v>
      </c>
      <c r="G101" s="242"/>
    </row>
    <row r="102" spans="1:8" s="45" customFormat="1" ht="27.75" customHeight="1" thickBot="1">
      <c r="B102" s="126"/>
      <c r="C102" s="127" t="s">
        <v>122</v>
      </c>
      <c r="D102" s="118" t="s">
        <v>123</v>
      </c>
      <c r="E102" s="161" t="s">
        <v>48</v>
      </c>
      <c r="F102" s="200">
        <v>8</v>
      </c>
      <c r="G102" s="209"/>
    </row>
    <row r="103" spans="1:8" s="45" customFormat="1" ht="19.5" customHeight="1">
      <c r="B103" s="77"/>
      <c r="C103" s="46"/>
      <c r="D103" s="33"/>
      <c r="E103" s="40"/>
    </row>
    <row r="104" spans="1:8" s="65" customFormat="1" ht="21" thickBot="1">
      <c r="B104" s="83"/>
      <c r="C104" s="5"/>
      <c r="D104" s="25" t="s">
        <v>197</v>
      </c>
      <c r="E104" s="67"/>
    </row>
    <row r="105" spans="1:8" s="65" customFormat="1" ht="19.5" customHeight="1">
      <c r="B105" s="359" t="s">
        <v>12</v>
      </c>
      <c r="C105" s="360"/>
      <c r="D105" s="106" t="s">
        <v>13</v>
      </c>
      <c r="E105" s="107" t="s">
        <v>14</v>
      </c>
      <c r="F105" s="201" t="s">
        <v>189</v>
      </c>
      <c r="G105" s="202" t="s">
        <v>168</v>
      </c>
    </row>
    <row r="106" spans="1:8" s="65" customFormat="1" ht="21">
      <c r="B106" s="139"/>
      <c r="C106" s="137" t="s">
        <v>124</v>
      </c>
      <c r="D106" s="104" t="s">
        <v>125</v>
      </c>
      <c r="E106" s="185"/>
      <c r="F106" s="136"/>
      <c r="G106" s="198">
        <f>'13. Perfil Solicitante'!$F$4</f>
        <v>0</v>
      </c>
    </row>
    <row r="107" spans="1:8" ht="24" customHeight="1">
      <c r="B107" s="140"/>
      <c r="C107" s="97" t="s">
        <v>126</v>
      </c>
      <c r="D107" s="103" t="s">
        <v>127</v>
      </c>
      <c r="E107" s="109" t="s">
        <v>48</v>
      </c>
      <c r="F107" s="138">
        <v>10</v>
      </c>
      <c r="G107" s="208"/>
    </row>
    <row r="108" spans="1:8" customFormat="1" ht="24.75" customHeight="1">
      <c r="B108" s="113"/>
      <c r="C108" s="97" t="s">
        <v>128</v>
      </c>
      <c r="D108" s="103" t="s">
        <v>129</v>
      </c>
      <c r="E108" s="109" t="s">
        <v>48</v>
      </c>
      <c r="F108" s="138">
        <v>10</v>
      </c>
      <c r="G108" s="208"/>
    </row>
    <row r="109" spans="1:8" s="20" customFormat="1" ht="36" customHeight="1" thickBot="1">
      <c r="B109" s="141"/>
      <c r="C109" s="127" t="s">
        <v>130</v>
      </c>
      <c r="D109" s="118" t="s">
        <v>131</v>
      </c>
      <c r="E109" s="119" t="s">
        <v>48</v>
      </c>
      <c r="F109" s="200">
        <v>10</v>
      </c>
      <c r="G109" s="209"/>
    </row>
    <row r="110" spans="1:8" customFormat="1" ht="15">
      <c r="B110" s="5"/>
      <c r="C110" s="46"/>
      <c r="D110" s="33"/>
      <c r="E110" s="10"/>
      <c r="F110" s="6"/>
      <c r="G110" s="33"/>
    </row>
    <row r="111" spans="1:8" customFormat="1" ht="21" thickBot="1">
      <c r="B111" s="5"/>
      <c r="C111" s="5"/>
      <c r="D111" s="25" t="s">
        <v>198</v>
      </c>
      <c r="E111" s="29"/>
      <c r="F111" s="25"/>
      <c r="G111" s="33"/>
    </row>
    <row r="112" spans="1:8" customFormat="1" ht="15">
      <c r="B112" s="361" t="s">
        <v>12</v>
      </c>
      <c r="C112" s="362"/>
      <c r="D112" s="143" t="s">
        <v>13</v>
      </c>
      <c r="E112" s="158" t="s">
        <v>14</v>
      </c>
      <c r="F112" s="201" t="s">
        <v>189</v>
      </c>
      <c r="G112" s="202" t="s">
        <v>168</v>
      </c>
      <c r="H112" s="45"/>
    </row>
    <row r="113" spans="2:8" s="20" customFormat="1" ht="21">
      <c r="B113" s="152"/>
      <c r="C113" s="137" t="s">
        <v>132</v>
      </c>
      <c r="D113" s="104" t="s">
        <v>133</v>
      </c>
      <c r="E113" s="187"/>
      <c r="F113" s="136"/>
      <c r="G113" s="229">
        <f>'14. Servicios a la población'!$F$4</f>
        <v>0</v>
      </c>
      <c r="H113" s="45"/>
    </row>
    <row r="114" spans="2:8" customFormat="1" ht="33.75" customHeight="1">
      <c r="B114" s="113"/>
      <c r="C114" s="142" t="s">
        <v>134</v>
      </c>
      <c r="D114" s="144" t="s">
        <v>135</v>
      </c>
      <c r="E114" s="147" t="s">
        <v>48</v>
      </c>
      <c r="F114" s="145">
        <v>15</v>
      </c>
      <c r="G114" s="243"/>
      <c r="H114" s="65"/>
    </row>
    <row r="115" spans="2:8" s="20" customFormat="1" ht="24.75" customHeight="1">
      <c r="B115" s="146"/>
      <c r="C115" s="142" t="s">
        <v>136</v>
      </c>
      <c r="D115" s="144" t="s">
        <v>199</v>
      </c>
      <c r="E115" s="147" t="s">
        <v>48</v>
      </c>
      <c r="F115" s="145">
        <v>15</v>
      </c>
      <c r="G115" s="243"/>
      <c r="H115" s="65"/>
    </row>
    <row r="116" spans="2:8" ht="34.5" customHeight="1" thickBot="1">
      <c r="B116" s="148"/>
      <c r="C116" s="149" t="s">
        <v>138</v>
      </c>
      <c r="D116" s="150" t="s">
        <v>139</v>
      </c>
      <c r="E116" s="151" t="s">
        <v>19</v>
      </c>
      <c r="F116" s="244">
        <v>15</v>
      </c>
      <c r="G116" s="245"/>
      <c r="H116" s="65"/>
    </row>
    <row r="118" spans="2:8">
      <c r="C118" s="5"/>
      <c r="D118" s="9"/>
    </row>
    <row r="119" spans="2:8" ht="18.75">
      <c r="C119" s="21"/>
      <c r="D119" s="355" t="s">
        <v>140</v>
      </c>
      <c r="E119" s="355"/>
      <c r="F119" s="355"/>
      <c r="G119" s="203">
        <v>100</v>
      </c>
    </row>
    <row r="120" spans="2:8" ht="20.25">
      <c r="C120" s="5"/>
      <c r="D120" s="356" t="s">
        <v>186</v>
      </c>
      <c r="E120" s="356"/>
      <c r="F120" s="356"/>
      <c r="G120" s="204">
        <f>IF((G8+G14+G21+G37+G57+G60+G72+G74+G80+G92+G99+G106+G113)&gt;100,100,(G8+G14+G21+G37+G57+G60+G72+G74+G80+G92+G99+G106+G113))</f>
        <v>0</v>
      </c>
    </row>
    <row r="121" spans="2:8" ht="18.75">
      <c r="C121" s="21"/>
      <c r="D121" s="355" t="s">
        <v>187</v>
      </c>
      <c r="E121" s="355"/>
      <c r="F121" s="355"/>
      <c r="G121" s="203">
        <v>60</v>
      </c>
    </row>
    <row r="122" spans="2:8" ht="18.75">
      <c r="C122" s="21"/>
      <c r="D122" s="355" t="s">
        <v>188</v>
      </c>
      <c r="E122" s="355"/>
      <c r="F122" s="355"/>
      <c r="G122" s="205" t="str">
        <f>IF(G120&gt;G121,"SI","NO")</f>
        <v>NO</v>
      </c>
    </row>
  </sheetData>
  <sheetProtection algorithmName="SHA-512" hashValue="GRjwXeYipf2PFMfYRBFXBC9Xt4CVGWcMgWUMydzGI0dQx8Zm6b79IG0UhzM7G+0R4w6ULZOP+3gbSUuxU2dveg==" saltValue="CQ+l3iemgCOtYnz5xYHUnw==" spinCount="100000" sheet="1" objects="1" scenarios="1"/>
  <mergeCells count="33">
    <mergeCell ref="D119:F119"/>
    <mergeCell ref="D120:F120"/>
    <mergeCell ref="D121:F121"/>
    <mergeCell ref="D122:F122"/>
    <mergeCell ref="B98:C98"/>
    <mergeCell ref="B105:C105"/>
    <mergeCell ref="B112:C112"/>
    <mergeCell ref="F55:G55"/>
    <mergeCell ref="B92:C92"/>
    <mergeCell ref="B21:C21"/>
    <mergeCell ref="B60:C60"/>
    <mergeCell ref="B72:C72"/>
    <mergeCell ref="B71:C71"/>
    <mergeCell ref="B56:C56"/>
    <mergeCell ref="B74:C74"/>
    <mergeCell ref="B57:C57"/>
    <mergeCell ref="D57:E57"/>
    <mergeCell ref="B79:C79"/>
    <mergeCell ref="B80:C80"/>
    <mergeCell ref="B91:C91"/>
    <mergeCell ref="A2:G2"/>
    <mergeCell ref="A3:G4"/>
    <mergeCell ref="B7:C7"/>
    <mergeCell ref="B8:C8"/>
    <mergeCell ref="B13:C13"/>
    <mergeCell ref="D8:E8"/>
    <mergeCell ref="F12:G12"/>
    <mergeCell ref="B14:C14"/>
    <mergeCell ref="D14:E14"/>
    <mergeCell ref="B36:C36"/>
    <mergeCell ref="B37:C37"/>
    <mergeCell ref="D37:E37"/>
    <mergeCell ref="B20:C20"/>
  </mergeCells>
  <printOptions horizontalCentered="1"/>
  <pageMargins left="0.11811023622047245" right="0.11811023622047245" top="0.94488188976377963" bottom="0.55118110236220474" header="0.39370078740157483" footer="0.39370078740157483"/>
  <pageSetup paperSize="9" scale="57" fitToHeight="0" orientation="portrait" r:id="rId1"/>
  <headerFooter>
    <oddHeader>&amp;R&amp;G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0178-4B27-420B-A2FD-36F163078249}">
  <sheetPr codeName="Hoja2">
    <pageSetUpPr fitToPage="1"/>
  </sheetPr>
  <dimension ref="A2:H6"/>
  <sheetViews>
    <sheetView workbookViewId="0">
      <selection activeCell="C29" sqref="C29"/>
    </sheetView>
  </sheetViews>
  <sheetFormatPr baseColWidth="10" defaultColWidth="11.42578125" defaultRowHeight="15"/>
  <cols>
    <col min="1" max="1" width="5.7109375" customWidth="1"/>
    <col min="3" max="3" width="85.7109375" customWidth="1"/>
    <col min="4" max="4" width="10.28515625" customWidth="1"/>
    <col min="5" max="5" width="17.5703125" style="190" hidden="1" customWidth="1"/>
    <col min="6" max="6" width="11.42578125" customWidth="1"/>
    <col min="8" max="8" width="26.7109375" hidden="1" customWidth="1"/>
  </cols>
  <sheetData>
    <row r="2" spans="1:8" ht="26.25" thickBot="1">
      <c r="C2" s="24" t="s">
        <v>185</v>
      </c>
      <c r="D2" s="2"/>
      <c r="E2" s="188"/>
      <c r="F2" s="85"/>
    </row>
    <row r="3" spans="1:8" ht="19.5" customHeight="1">
      <c r="B3" s="246" t="s">
        <v>12</v>
      </c>
      <c r="C3" s="247" t="s">
        <v>13</v>
      </c>
      <c r="D3" s="248" t="s">
        <v>14</v>
      </c>
      <c r="E3" s="249"/>
      <c r="F3" s="250" t="s">
        <v>11</v>
      </c>
    </row>
    <row r="4" spans="1:8" ht="21" customHeight="1" thickBot="1">
      <c r="B4" s="27" t="s">
        <v>15</v>
      </c>
      <c r="C4" s="309" t="s">
        <v>16</v>
      </c>
      <c r="D4" s="310"/>
      <c r="E4" s="251"/>
      <c r="F4" s="198">
        <f>IF(SUMIF(F5:F6,1,E5:E6)&gt;10,10,SUMIF(F5:F6,1,E5:E6))</f>
        <v>0</v>
      </c>
    </row>
    <row r="5" spans="1:8" ht="27" customHeight="1">
      <c r="A5" s="41"/>
      <c r="B5" s="63" t="s">
        <v>17</v>
      </c>
      <c r="C5" s="39" t="s">
        <v>141</v>
      </c>
      <c r="D5" s="73" t="s">
        <v>19</v>
      </c>
      <c r="E5" s="253">
        <v>10</v>
      </c>
      <c r="F5" s="254">
        <v>2</v>
      </c>
      <c r="G5" s="368" t="s">
        <v>183</v>
      </c>
      <c r="H5" t="s">
        <v>142</v>
      </c>
    </row>
    <row r="6" spans="1:8" ht="27" customHeight="1" thickBot="1">
      <c r="A6" s="41"/>
      <c r="B6" s="76" t="s">
        <v>20</v>
      </c>
      <c r="C6" s="74" t="s">
        <v>143</v>
      </c>
      <c r="D6" s="75" t="s">
        <v>19</v>
      </c>
      <c r="E6" s="255">
        <v>9</v>
      </c>
      <c r="F6" s="256">
        <v>2</v>
      </c>
      <c r="G6" s="369"/>
      <c r="H6" t="s">
        <v>144</v>
      </c>
    </row>
  </sheetData>
  <sheetProtection algorithmName="SHA-512" hashValue="atgxoNviFMlim6+pl+F0wOiPKC9lF9lZeKke6WeAKX8pAsx16UIm+pZh6W5+5vQsv1EIRHKvE0c+n1+0CQ6NtQ==" saltValue="2xcJJk3N3SGw+8V+NEyaMw==" spinCount="100000" sheet="1" objects="1" scenarios="1"/>
  <mergeCells count="2">
    <mergeCell ref="C4:D4"/>
    <mergeCell ref="G5:G6"/>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4" r:id="rId5" name="List Box 20">
              <controlPr locked="0" defaultSize="0" autoLine="0" autoPict="0">
                <anchor>
                  <from>
                    <xdr:col>5</xdr:col>
                    <xdr:colOff>9525</xdr:colOff>
                    <xdr:row>5</xdr:row>
                    <xdr:rowOff>9525</xdr:rowOff>
                  </from>
                  <to>
                    <xdr:col>5</xdr:col>
                    <xdr:colOff>714375</xdr:colOff>
                    <xdr:row>5</xdr:row>
                    <xdr:rowOff>314325</xdr:rowOff>
                  </to>
                </anchor>
              </controlPr>
            </control>
          </mc:Choice>
        </mc:AlternateContent>
        <mc:AlternateContent xmlns:mc="http://schemas.openxmlformats.org/markup-compatibility/2006">
          <mc:Choice Requires="x14">
            <control shapeId="1045" r:id="rId6" name="List Box 21">
              <controlPr locked="0" defaultSize="0" autoLine="0" autoPict="0">
                <anchor>
                  <from>
                    <xdr:col>5</xdr:col>
                    <xdr:colOff>0</xdr:colOff>
                    <xdr:row>4</xdr:row>
                    <xdr:rowOff>28575</xdr:rowOff>
                  </from>
                  <to>
                    <xdr:col>5</xdr:col>
                    <xdr:colOff>704850</xdr:colOff>
                    <xdr:row>4</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69D4-E941-4DC5-91B0-99A3DB8C13A6}">
  <sheetPr codeName="Hoja3">
    <pageSetUpPr fitToPage="1"/>
  </sheetPr>
  <dimension ref="B2:H21"/>
  <sheetViews>
    <sheetView workbookViewId="0">
      <selection activeCell="I14" sqref="I14"/>
    </sheetView>
  </sheetViews>
  <sheetFormatPr baseColWidth="10" defaultColWidth="11.42578125" defaultRowHeight="15"/>
  <cols>
    <col min="1" max="1" width="5.7109375" customWidth="1"/>
    <col min="3" max="3" width="85.7109375" customWidth="1"/>
    <col min="4" max="4" width="16.7109375" bestFit="1" customWidth="1"/>
    <col min="5" max="5" width="23.28515625" style="190" hidden="1" customWidth="1"/>
    <col min="6" max="6" width="11.42578125" customWidth="1"/>
    <col min="8" max="8" width="0" hidden="1" customWidth="1"/>
  </cols>
  <sheetData>
    <row r="2" spans="2:8" ht="25.5" customHeight="1" thickBot="1">
      <c r="B2" s="5"/>
      <c r="C2" s="25" t="s">
        <v>190</v>
      </c>
      <c r="D2" s="2"/>
      <c r="E2" s="28" t="s">
        <v>11</v>
      </c>
      <c r="F2" s="173"/>
    </row>
    <row r="3" spans="2:8" ht="19.5" customHeight="1" thickBot="1">
      <c r="B3" s="257" t="s">
        <v>12</v>
      </c>
      <c r="C3" s="247" t="s">
        <v>13</v>
      </c>
      <c r="D3" s="258" t="s">
        <v>14</v>
      </c>
      <c r="E3" s="249"/>
      <c r="F3" s="266" t="s">
        <v>11</v>
      </c>
    </row>
    <row r="4" spans="2:8" ht="21.75" thickBot="1">
      <c r="B4" s="26" t="s">
        <v>22</v>
      </c>
      <c r="C4" s="309" t="s">
        <v>23</v>
      </c>
      <c r="D4" s="309"/>
      <c r="E4" s="251"/>
      <c r="F4" s="252">
        <f>IF(SUMIF(F5:F7,1,E5:E7)&gt;15,15,SUMIF(F5:F7,1,E5:E7))</f>
        <v>0</v>
      </c>
    </row>
    <row r="5" spans="2:8" ht="24.75" customHeight="1">
      <c r="B5" s="259" t="s">
        <v>24</v>
      </c>
      <c r="C5" s="4" t="s">
        <v>145</v>
      </c>
      <c r="D5" s="11" t="s">
        <v>19</v>
      </c>
      <c r="E5" s="190">
        <v>13</v>
      </c>
      <c r="F5" s="260">
        <v>2</v>
      </c>
      <c r="G5" s="370" t="s">
        <v>183</v>
      </c>
      <c r="H5" t="s">
        <v>146</v>
      </c>
    </row>
    <row r="6" spans="2:8" ht="24.75" customHeight="1">
      <c r="B6" s="261" t="s">
        <v>26</v>
      </c>
      <c r="C6" s="4" t="s">
        <v>147</v>
      </c>
      <c r="D6" s="11" t="s">
        <v>19</v>
      </c>
      <c r="E6" s="190">
        <v>14</v>
      </c>
      <c r="F6" s="260">
        <v>2</v>
      </c>
      <c r="G6" s="371"/>
      <c r="H6" t="s">
        <v>144</v>
      </c>
    </row>
    <row r="7" spans="2:8" ht="24.75" customHeight="1" thickBot="1">
      <c r="B7" s="262" t="s">
        <v>28</v>
      </c>
      <c r="C7" s="15" t="s">
        <v>29</v>
      </c>
      <c r="D7" s="263" t="s">
        <v>19</v>
      </c>
      <c r="E7" s="264">
        <v>15</v>
      </c>
      <c r="F7" s="265">
        <v>2</v>
      </c>
      <c r="G7" s="372"/>
    </row>
    <row r="9" spans="2:8" ht="30">
      <c r="B9" s="174" t="s">
        <v>148</v>
      </c>
      <c r="C9" s="175" t="s">
        <v>149</v>
      </c>
      <c r="D9" s="175" t="s">
        <v>150</v>
      </c>
    </row>
    <row r="10" spans="2:8" ht="46.5" customHeight="1">
      <c r="B10" s="176" t="s">
        <v>151</v>
      </c>
      <c r="C10" s="177" t="s">
        <v>152</v>
      </c>
      <c r="D10" s="180" t="b">
        <v>0</v>
      </c>
    </row>
    <row r="11" spans="2:8" ht="45">
      <c r="B11" s="176" t="s">
        <v>153</v>
      </c>
      <c r="C11" s="177" t="s">
        <v>154</v>
      </c>
      <c r="D11" s="180" t="b">
        <v>0</v>
      </c>
    </row>
    <row r="12" spans="2:8" ht="30">
      <c r="B12" s="176" t="s">
        <v>239</v>
      </c>
      <c r="C12" s="177" t="s">
        <v>155</v>
      </c>
      <c r="D12" s="180" t="b">
        <v>0</v>
      </c>
    </row>
    <row r="13" spans="2:8" ht="30">
      <c r="B13" s="176" t="s">
        <v>156</v>
      </c>
      <c r="C13" s="177" t="s">
        <v>157</v>
      </c>
      <c r="D13" s="180" t="b">
        <v>0</v>
      </c>
    </row>
    <row r="14" spans="2:8" ht="30" customHeight="1">
      <c r="B14" s="176" t="s">
        <v>240</v>
      </c>
      <c r="C14" s="177" t="s">
        <v>158</v>
      </c>
      <c r="D14" s="180" t="b">
        <v>0</v>
      </c>
    </row>
    <row r="15" spans="2:8" ht="33" customHeight="1">
      <c r="B15" s="176" t="s">
        <v>159</v>
      </c>
      <c r="C15" s="177" t="s">
        <v>160</v>
      </c>
      <c r="D15" s="180" t="b">
        <v>0</v>
      </c>
    </row>
    <row r="16" spans="2:8" ht="30">
      <c r="B16" s="176" t="s">
        <v>161</v>
      </c>
      <c r="C16" s="177" t="s">
        <v>162</v>
      </c>
      <c r="D16" s="180" t="b">
        <v>0</v>
      </c>
    </row>
    <row r="17" spans="2:4" ht="30">
      <c r="B17" s="176" t="s">
        <v>241</v>
      </c>
      <c r="C17" s="177" t="s">
        <v>163</v>
      </c>
      <c r="D17" s="180" t="b">
        <v>0</v>
      </c>
    </row>
    <row r="18" spans="2:4" ht="30">
      <c r="B18" s="176" t="s">
        <v>242</v>
      </c>
      <c r="C18" s="177" t="s">
        <v>164</v>
      </c>
      <c r="D18" s="180" t="b">
        <v>0</v>
      </c>
    </row>
    <row r="19" spans="2:4" ht="45">
      <c r="B19" s="176" t="s">
        <v>243</v>
      </c>
      <c r="C19" s="178" t="s">
        <v>165</v>
      </c>
      <c r="D19" s="180" t="b">
        <v>0</v>
      </c>
    </row>
    <row r="20" spans="2:4" ht="35.25" customHeight="1">
      <c r="B20" s="176" t="s">
        <v>244</v>
      </c>
      <c r="C20" s="179" t="s">
        <v>166</v>
      </c>
      <c r="D20" s="180" t="b">
        <v>0</v>
      </c>
    </row>
    <row r="21" spans="2:4" ht="45">
      <c r="B21" s="176" t="s">
        <v>245</v>
      </c>
      <c r="C21" s="178" t="s">
        <v>167</v>
      </c>
      <c r="D21" s="180" t="b">
        <v>0</v>
      </c>
    </row>
  </sheetData>
  <sheetProtection algorithmName="SHA-512" hashValue="gtVss8myjdZHRwmpd/oZfOr5WBYTx1c2g/7wUyO58VJuC0zU1Sp6qhtTjIX2aFwlHYtdMSderVwU1JPEVAjfGg==" saltValue="/tVahTofdIsu4bdfDo1msA==" spinCount="100000" sheet="1" objects="1" scenarios="1"/>
  <sortState xmlns:xlrd2="http://schemas.microsoft.com/office/spreadsheetml/2017/richdata2" ref="D10:D21">
    <sortCondition sortBy="fontColor" ref="D10:D21" dxfId="0"/>
  </sortState>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19050</xdr:colOff>
                    <xdr:row>4</xdr:row>
                    <xdr:rowOff>9525</xdr:rowOff>
                  </from>
                  <to>
                    <xdr:col>5</xdr:col>
                    <xdr:colOff>723900</xdr:colOff>
                    <xdr:row>4</xdr:row>
                    <xdr:rowOff>295275</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19050</xdr:colOff>
                    <xdr:row>5</xdr:row>
                    <xdr:rowOff>9525</xdr:rowOff>
                  </from>
                  <to>
                    <xdr:col>5</xdr:col>
                    <xdr:colOff>723900</xdr:colOff>
                    <xdr:row>5</xdr:row>
                    <xdr:rowOff>295275</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19050</xdr:colOff>
                    <xdr:row>6</xdr:row>
                    <xdr:rowOff>9525</xdr:rowOff>
                  </from>
                  <to>
                    <xdr:col>5</xdr:col>
                    <xdr:colOff>723900</xdr:colOff>
                    <xdr:row>6</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4FF55-40A4-481C-AA2E-A98E13E8CBAB}">
  <sheetPr codeName="Hoja10">
    <pageSetUpPr fitToPage="1"/>
  </sheetPr>
  <dimension ref="B2:I35"/>
  <sheetViews>
    <sheetView topLeftCell="A14" workbookViewId="0">
      <selection activeCell="K22" sqref="K22"/>
    </sheetView>
  </sheetViews>
  <sheetFormatPr baseColWidth="10" defaultColWidth="11.42578125" defaultRowHeight="15"/>
  <cols>
    <col min="1" max="1" width="5.7109375" customWidth="1"/>
    <col min="3" max="3" width="85.7109375" customWidth="1"/>
    <col min="4" max="4" width="18" customWidth="1"/>
    <col min="5" max="5" width="17.140625" hidden="1" customWidth="1"/>
    <col min="6" max="6" width="11.42578125" hidden="1" customWidth="1"/>
    <col min="7" max="7" width="11.140625" customWidth="1"/>
    <col min="9" max="9" width="11.42578125" customWidth="1"/>
  </cols>
  <sheetData>
    <row r="2" spans="2:9" ht="26.25" customHeight="1" thickBot="1">
      <c r="B2" s="8"/>
      <c r="C2" s="89" t="s">
        <v>191</v>
      </c>
      <c r="D2" s="2"/>
      <c r="E2" s="88" t="s">
        <v>168</v>
      </c>
      <c r="F2" s="87" t="s">
        <v>11</v>
      </c>
      <c r="G2" s="181"/>
    </row>
    <row r="3" spans="2:9" ht="19.5" customHeight="1" thickBot="1">
      <c r="B3" s="257" t="s">
        <v>12</v>
      </c>
      <c r="C3" s="247" t="s">
        <v>13</v>
      </c>
      <c r="D3" s="248" t="s">
        <v>14</v>
      </c>
      <c r="E3" s="288"/>
      <c r="F3" s="288"/>
      <c r="G3" s="266" t="s">
        <v>11</v>
      </c>
    </row>
    <row r="4" spans="2:9" ht="26.25" customHeight="1" thickBot="1">
      <c r="B4" s="26" t="s">
        <v>30</v>
      </c>
      <c r="C4" s="373" t="s">
        <v>169</v>
      </c>
      <c r="D4" s="374"/>
      <c r="E4" s="267"/>
      <c r="F4" s="268">
        <f>IF(SUMIF(F5:F18,1,E5:E18)&gt;5,5,SUMIF(F5:F18,1,E5:E18))</f>
        <v>0</v>
      </c>
      <c r="G4" s="182">
        <f>IF(SUMIF(F5:F18,1,E5:E18)&gt;5,5,SUMIF(F5:F18,1,E5:E18))</f>
        <v>0</v>
      </c>
    </row>
    <row r="5" spans="2:9" ht="21.75" customHeight="1">
      <c r="B5" s="17" t="s">
        <v>211</v>
      </c>
      <c r="C5" s="4" t="s">
        <v>32</v>
      </c>
      <c r="D5" s="14" t="s">
        <v>19</v>
      </c>
      <c r="E5" s="1">
        <v>5</v>
      </c>
      <c r="F5" s="269">
        <v>2</v>
      </c>
      <c r="G5" s="270"/>
      <c r="H5" s="375" t="s">
        <v>183</v>
      </c>
      <c r="I5" s="400" t="s">
        <v>146</v>
      </c>
    </row>
    <row r="6" spans="2:9" ht="21.75" customHeight="1">
      <c r="B6" s="17" t="s">
        <v>212</v>
      </c>
      <c r="C6" s="4" t="s">
        <v>33</v>
      </c>
      <c r="D6" s="14" t="s">
        <v>19</v>
      </c>
      <c r="E6" s="1">
        <v>5</v>
      </c>
      <c r="F6" s="269">
        <v>2</v>
      </c>
      <c r="G6" s="270"/>
      <c r="H6" s="376"/>
      <c r="I6" s="400" t="s">
        <v>144</v>
      </c>
    </row>
    <row r="7" spans="2:9" ht="21">
      <c r="B7" s="17" t="s">
        <v>213</v>
      </c>
      <c r="C7" s="4" t="s">
        <v>34</v>
      </c>
      <c r="D7" s="14" t="s">
        <v>19</v>
      </c>
      <c r="E7" s="1">
        <v>5</v>
      </c>
      <c r="F7" s="269">
        <v>2</v>
      </c>
      <c r="G7" s="270"/>
      <c r="H7" s="376"/>
    </row>
    <row r="8" spans="2:9" ht="21.75" customHeight="1">
      <c r="B8" s="17" t="s">
        <v>214</v>
      </c>
      <c r="C8" s="4" t="s">
        <v>35</v>
      </c>
      <c r="D8" s="14" t="s">
        <v>19</v>
      </c>
      <c r="E8" s="1">
        <v>5</v>
      </c>
      <c r="F8" s="269">
        <v>2</v>
      </c>
      <c r="G8" s="270"/>
      <c r="H8" s="376"/>
    </row>
    <row r="9" spans="2:9" ht="25.5" customHeight="1">
      <c r="B9" s="17" t="s">
        <v>215</v>
      </c>
      <c r="C9" s="4" t="s">
        <v>36</v>
      </c>
      <c r="D9" s="14" t="s">
        <v>19</v>
      </c>
      <c r="E9" s="1">
        <v>5</v>
      </c>
      <c r="F9" s="269">
        <v>2</v>
      </c>
      <c r="G9" s="270"/>
      <c r="H9" s="376"/>
    </row>
    <row r="10" spans="2:9" ht="21.75" customHeight="1">
      <c r="B10" s="17" t="s">
        <v>37</v>
      </c>
      <c r="C10" s="4" t="s">
        <v>38</v>
      </c>
      <c r="D10" s="14" t="s">
        <v>19</v>
      </c>
      <c r="E10" s="1">
        <v>5</v>
      </c>
      <c r="F10" s="269">
        <v>2</v>
      </c>
      <c r="G10" s="270"/>
      <c r="H10" s="376"/>
    </row>
    <row r="11" spans="2:9" ht="21.75" customHeight="1">
      <c r="B11" s="17" t="s">
        <v>39</v>
      </c>
      <c r="C11" s="4" t="s">
        <v>40</v>
      </c>
      <c r="D11" s="14" t="s">
        <v>19</v>
      </c>
      <c r="E11" s="1">
        <v>5</v>
      </c>
      <c r="F11" s="269">
        <v>2</v>
      </c>
      <c r="G11" s="270"/>
      <c r="H11" s="376"/>
    </row>
    <row r="12" spans="2:9" ht="21.75" customHeight="1">
      <c r="B12" s="17" t="s">
        <v>216</v>
      </c>
      <c r="C12" s="4" t="s">
        <v>41</v>
      </c>
      <c r="D12" s="14" t="s">
        <v>19</v>
      </c>
      <c r="E12" s="1">
        <v>5</v>
      </c>
      <c r="F12" s="269">
        <v>2</v>
      </c>
      <c r="G12" s="270"/>
      <c r="H12" s="376"/>
    </row>
    <row r="13" spans="2:9" ht="21.75" customHeight="1">
      <c r="B13" s="17" t="s">
        <v>217</v>
      </c>
      <c r="C13" s="4" t="s">
        <v>42</v>
      </c>
      <c r="D13" s="14" t="s">
        <v>19</v>
      </c>
      <c r="E13" s="1">
        <v>5</v>
      </c>
      <c r="F13" s="269">
        <v>2</v>
      </c>
      <c r="G13" s="270"/>
      <c r="H13" s="376"/>
    </row>
    <row r="14" spans="2:9" ht="21.75" customHeight="1">
      <c r="B14" s="17" t="s">
        <v>218</v>
      </c>
      <c r="C14" s="4" t="s">
        <v>43</v>
      </c>
      <c r="D14" s="14" t="s">
        <v>19</v>
      </c>
      <c r="E14" s="1">
        <v>5</v>
      </c>
      <c r="F14" s="269">
        <v>2</v>
      </c>
      <c r="G14" s="270"/>
      <c r="H14" s="376"/>
    </row>
    <row r="15" spans="2:9" ht="21.75" customHeight="1">
      <c r="B15" s="17" t="s">
        <v>219</v>
      </c>
      <c r="C15" s="4" t="s">
        <v>44</v>
      </c>
      <c r="D15" s="14" t="s">
        <v>19</v>
      </c>
      <c r="E15" s="1">
        <v>5</v>
      </c>
      <c r="F15" s="269">
        <v>2</v>
      </c>
      <c r="G15" s="270"/>
      <c r="H15" s="376"/>
    </row>
    <row r="16" spans="2:9" ht="39" customHeight="1">
      <c r="B16" s="17" t="s">
        <v>220</v>
      </c>
      <c r="C16" s="4" t="s">
        <v>45</v>
      </c>
      <c r="D16" s="14" t="s">
        <v>19</v>
      </c>
      <c r="E16" s="1">
        <v>5</v>
      </c>
      <c r="F16" s="269">
        <v>2</v>
      </c>
      <c r="G16" s="270"/>
      <c r="H16" s="376"/>
    </row>
    <row r="17" spans="2:8" ht="28.5" customHeight="1">
      <c r="B17" s="17" t="s">
        <v>221</v>
      </c>
      <c r="C17" s="4" t="s">
        <v>46</v>
      </c>
      <c r="D17" s="14" t="s">
        <v>19</v>
      </c>
      <c r="E17" s="1">
        <v>5</v>
      </c>
      <c r="F17" s="269">
        <v>2</v>
      </c>
      <c r="G17" s="270"/>
      <c r="H17" s="376"/>
    </row>
    <row r="18" spans="2:8" ht="45" customHeight="1" thickBot="1">
      <c r="B18" s="17" t="s">
        <v>222</v>
      </c>
      <c r="C18" s="4" t="s">
        <v>47</v>
      </c>
      <c r="D18" s="14" t="s">
        <v>48</v>
      </c>
      <c r="E18" s="1">
        <v>5</v>
      </c>
      <c r="F18" s="269">
        <v>2</v>
      </c>
      <c r="G18" s="270"/>
      <c r="H18" s="377"/>
    </row>
    <row r="19" spans="2:8" ht="33" customHeight="1" thickBot="1">
      <c r="B19" s="26" t="s">
        <v>49</v>
      </c>
      <c r="C19" s="373" t="s">
        <v>50</v>
      </c>
      <c r="D19" s="374"/>
      <c r="F19">
        <f>IF(SUMIF(F20:F35,1,E20:E35)&gt;12,12,SUMIF(F20:F35,1,E20:E35))</f>
        <v>0</v>
      </c>
      <c r="G19" s="295">
        <f>IF(SUMIF(F20:F35,1,E20:E35)&gt;12,12,SUMIF(F20:F35,1,E20:E35))</f>
        <v>0</v>
      </c>
    </row>
    <row r="20" spans="2:8" ht="24.75" customHeight="1">
      <c r="B20" s="17" t="s">
        <v>223</v>
      </c>
      <c r="C20" s="4" t="s">
        <v>51</v>
      </c>
      <c r="D20" s="14" t="s">
        <v>19</v>
      </c>
      <c r="E20" s="1">
        <v>12</v>
      </c>
      <c r="F20" s="400">
        <v>2</v>
      </c>
      <c r="G20" s="270"/>
      <c r="H20" s="370" t="s">
        <v>183</v>
      </c>
    </row>
    <row r="21" spans="2:8" ht="22.5" customHeight="1">
      <c r="B21" s="17" t="s">
        <v>224</v>
      </c>
      <c r="C21" s="4" t="s">
        <v>52</v>
      </c>
      <c r="D21" s="14" t="s">
        <v>19</v>
      </c>
      <c r="E21" s="1">
        <v>12</v>
      </c>
      <c r="F21" s="400">
        <v>2</v>
      </c>
      <c r="G21" s="270"/>
      <c r="H21" s="378"/>
    </row>
    <row r="22" spans="2:8" ht="25.5">
      <c r="B22" s="17" t="s">
        <v>225</v>
      </c>
      <c r="C22" s="4" t="s">
        <v>53</v>
      </c>
      <c r="D22" s="14" t="s">
        <v>19</v>
      </c>
      <c r="E22" s="1">
        <v>12</v>
      </c>
      <c r="F22" s="400">
        <v>2</v>
      </c>
      <c r="G22" s="270"/>
      <c r="H22" s="378"/>
    </row>
    <row r="23" spans="2:8" ht="22.5" customHeight="1">
      <c r="B23" s="17" t="s">
        <v>226</v>
      </c>
      <c r="C23" s="4" t="s">
        <v>54</v>
      </c>
      <c r="D23" s="14" t="s">
        <v>19</v>
      </c>
      <c r="E23" s="1">
        <v>12</v>
      </c>
      <c r="F23" s="400">
        <v>2</v>
      </c>
      <c r="G23" s="270"/>
      <c r="H23" s="378"/>
    </row>
    <row r="24" spans="2:8" ht="26.25" customHeight="1">
      <c r="B24" s="17" t="s">
        <v>227</v>
      </c>
      <c r="C24" s="4" t="s">
        <v>55</v>
      </c>
      <c r="D24" s="14" t="s">
        <v>19</v>
      </c>
      <c r="E24" s="1">
        <v>12</v>
      </c>
      <c r="F24" s="400">
        <v>2</v>
      </c>
      <c r="G24" s="270"/>
      <c r="H24" s="378"/>
    </row>
    <row r="25" spans="2:8" ht="23.25" customHeight="1">
      <c r="B25" s="17" t="s">
        <v>228</v>
      </c>
      <c r="C25" s="4" t="s">
        <v>56</v>
      </c>
      <c r="D25" s="14" t="s">
        <v>19</v>
      </c>
      <c r="E25" s="1">
        <v>12</v>
      </c>
      <c r="F25" s="400">
        <v>2</v>
      </c>
      <c r="G25" s="270"/>
      <c r="H25" s="378"/>
    </row>
    <row r="26" spans="2:8" ht="24.75" customHeight="1">
      <c r="B26" s="17" t="s">
        <v>229</v>
      </c>
      <c r="C26" s="4" t="s">
        <v>57</v>
      </c>
      <c r="D26" s="14" t="s">
        <v>19</v>
      </c>
      <c r="E26" s="1">
        <v>12</v>
      </c>
      <c r="F26" s="400">
        <v>2</v>
      </c>
      <c r="G26" s="270"/>
      <c r="H26" s="378"/>
    </row>
    <row r="27" spans="2:8" ht="24.75" customHeight="1">
      <c r="B27" s="17" t="s">
        <v>230</v>
      </c>
      <c r="C27" s="4" t="s">
        <v>58</v>
      </c>
      <c r="D27" s="14" t="s">
        <v>19</v>
      </c>
      <c r="E27" s="1">
        <v>12</v>
      </c>
      <c r="F27" s="400">
        <v>2</v>
      </c>
      <c r="G27" s="270"/>
      <c r="H27" s="378"/>
    </row>
    <row r="28" spans="2:8" ht="24" customHeight="1">
      <c r="B28" s="17" t="s">
        <v>231</v>
      </c>
      <c r="C28" s="4" t="s">
        <v>59</v>
      </c>
      <c r="D28" s="14" t="s">
        <v>19</v>
      </c>
      <c r="E28" s="1">
        <v>12</v>
      </c>
      <c r="F28" s="400">
        <v>2</v>
      </c>
      <c r="G28" s="270"/>
      <c r="H28" s="378"/>
    </row>
    <row r="29" spans="2:8" ht="22.5" customHeight="1">
      <c r="B29" s="17" t="s">
        <v>232</v>
      </c>
      <c r="C29" s="4" t="s">
        <v>60</v>
      </c>
      <c r="D29" s="14" t="s">
        <v>19</v>
      </c>
      <c r="E29" s="1">
        <v>12</v>
      </c>
      <c r="F29" s="400">
        <v>2</v>
      </c>
      <c r="G29" s="270"/>
      <c r="H29" s="378"/>
    </row>
    <row r="30" spans="2:8" ht="22.5" customHeight="1">
      <c r="B30" s="17" t="s">
        <v>233</v>
      </c>
      <c r="C30" s="4" t="s">
        <v>61</v>
      </c>
      <c r="D30" s="14" t="s">
        <v>19</v>
      </c>
      <c r="E30" s="1">
        <v>12</v>
      </c>
      <c r="F30" s="400">
        <v>2</v>
      </c>
      <c r="G30" s="270"/>
      <c r="H30" s="378"/>
    </row>
    <row r="31" spans="2:8" ht="21" customHeight="1">
      <c r="B31" s="17" t="s">
        <v>234</v>
      </c>
      <c r="C31" s="4" t="s">
        <v>62</v>
      </c>
      <c r="D31" s="14" t="s">
        <v>19</v>
      </c>
      <c r="E31" s="1">
        <v>12</v>
      </c>
      <c r="F31" s="400">
        <v>2</v>
      </c>
      <c r="G31" s="270"/>
      <c r="H31" s="378"/>
    </row>
    <row r="32" spans="2:8" ht="23.25" customHeight="1">
      <c r="B32" s="17" t="s">
        <v>235</v>
      </c>
      <c r="C32" s="4" t="s">
        <v>63</v>
      </c>
      <c r="D32" s="14" t="s">
        <v>19</v>
      </c>
      <c r="E32" s="1">
        <v>12</v>
      </c>
      <c r="F32" s="400">
        <v>2</v>
      </c>
      <c r="G32" s="270"/>
      <c r="H32" s="378"/>
    </row>
    <row r="33" spans="2:8" ht="24" customHeight="1">
      <c r="B33" s="17" t="s">
        <v>236</v>
      </c>
      <c r="C33" s="4" t="s">
        <v>64</v>
      </c>
      <c r="D33" s="14" t="s">
        <v>19</v>
      </c>
      <c r="E33" s="1">
        <v>12</v>
      </c>
      <c r="F33" s="400">
        <v>2</v>
      </c>
      <c r="G33" s="270"/>
      <c r="H33" s="378"/>
    </row>
    <row r="34" spans="2:8" ht="24" customHeight="1">
      <c r="B34" s="17" t="s">
        <v>237</v>
      </c>
      <c r="C34" s="4" t="s">
        <v>65</v>
      </c>
      <c r="D34" s="14" t="s">
        <v>19</v>
      </c>
      <c r="E34" s="1">
        <v>12</v>
      </c>
      <c r="F34" s="400">
        <v>2</v>
      </c>
      <c r="G34" s="270"/>
      <c r="H34" s="378"/>
    </row>
    <row r="35" spans="2:8" ht="24.75" customHeight="1" thickBot="1">
      <c r="B35" s="30" t="s">
        <v>238</v>
      </c>
      <c r="C35" s="15" t="s">
        <v>66</v>
      </c>
      <c r="D35" s="16" t="s">
        <v>19</v>
      </c>
      <c r="E35" s="271">
        <v>12</v>
      </c>
      <c r="F35" s="403">
        <v>2</v>
      </c>
      <c r="G35" s="272"/>
      <c r="H35" s="379"/>
    </row>
  </sheetData>
  <sheetProtection algorithmName="SHA-512" hashValue="ULzuceCUQTq9Svyi/S3d1ptklbtYcFhxMzOmHsCcnK8ykuWNNuJRbAQbmStPjoS36rZ7THSMT7OcFnDBjvPmog==" saltValue="s0sF3ZS18MJfwjvyEuHksQ==" spinCount="100000" sheet="1" objects="1" scenarios="1"/>
  <mergeCells count="4">
    <mergeCell ref="C4:D4"/>
    <mergeCell ref="C19:D19"/>
    <mergeCell ref="H5:H18"/>
    <mergeCell ref="H20:H35"/>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40" r:id="rId5" name="List Box 28">
              <controlPr locked="0" defaultSize="0" autoLine="0" autoPict="0">
                <anchor>
                  <from>
                    <xdr:col>3</xdr:col>
                    <xdr:colOff>1123950</xdr:colOff>
                    <xdr:row>15</xdr:row>
                    <xdr:rowOff>47625</xdr:rowOff>
                  </from>
                  <to>
                    <xdr:col>6</xdr:col>
                    <xdr:colOff>628650</xdr:colOff>
                    <xdr:row>15</xdr:row>
                    <xdr:rowOff>333375</xdr:rowOff>
                  </to>
                </anchor>
              </controlPr>
            </control>
          </mc:Choice>
        </mc:AlternateContent>
        <mc:AlternateContent xmlns:mc="http://schemas.openxmlformats.org/markup-compatibility/2006">
          <mc:Choice Requires="x14">
            <control shapeId="13341" r:id="rId6" name="List Box 29">
              <controlPr locked="0" defaultSize="0" autoLine="0" autoPict="0">
                <anchor>
                  <from>
                    <xdr:col>3</xdr:col>
                    <xdr:colOff>1123950</xdr:colOff>
                    <xdr:row>16</xdr:row>
                    <xdr:rowOff>19050</xdr:rowOff>
                  </from>
                  <to>
                    <xdr:col>6</xdr:col>
                    <xdr:colOff>628650</xdr:colOff>
                    <xdr:row>16</xdr:row>
                    <xdr:rowOff>304800</xdr:rowOff>
                  </to>
                </anchor>
              </controlPr>
            </control>
          </mc:Choice>
        </mc:AlternateContent>
        <mc:AlternateContent xmlns:mc="http://schemas.openxmlformats.org/markup-compatibility/2006">
          <mc:Choice Requires="x14">
            <control shapeId="13342" r:id="rId7" name="List Box 30">
              <controlPr locked="0" defaultSize="0" autoLine="0" autoPict="0">
                <anchor>
                  <from>
                    <xdr:col>3</xdr:col>
                    <xdr:colOff>1133475</xdr:colOff>
                    <xdr:row>17</xdr:row>
                    <xdr:rowOff>66675</xdr:rowOff>
                  </from>
                  <to>
                    <xdr:col>6</xdr:col>
                    <xdr:colOff>638175</xdr:colOff>
                    <xdr:row>17</xdr:row>
                    <xdr:rowOff>352425</xdr:rowOff>
                  </to>
                </anchor>
              </controlPr>
            </control>
          </mc:Choice>
        </mc:AlternateContent>
        <mc:AlternateContent xmlns:mc="http://schemas.openxmlformats.org/markup-compatibility/2006">
          <mc:Choice Requires="x14">
            <control shapeId="13344" r:id="rId8" name="List Box 32">
              <controlPr locked="0" defaultSize="0" autoLine="0" autoPict="0">
                <anchor>
                  <from>
                    <xdr:col>3</xdr:col>
                    <xdr:colOff>1143000</xdr:colOff>
                    <xdr:row>4</xdr:row>
                    <xdr:rowOff>0</xdr:rowOff>
                  </from>
                  <to>
                    <xdr:col>6</xdr:col>
                    <xdr:colOff>647700</xdr:colOff>
                    <xdr:row>5</xdr:row>
                    <xdr:rowOff>9525</xdr:rowOff>
                  </to>
                </anchor>
              </controlPr>
            </control>
          </mc:Choice>
        </mc:AlternateContent>
        <mc:AlternateContent xmlns:mc="http://schemas.openxmlformats.org/markup-compatibility/2006">
          <mc:Choice Requires="x14">
            <control shapeId="13345" r:id="rId9" name="List Box 33">
              <controlPr locked="0" defaultSize="0" autoLine="0" autoPict="0">
                <anchor>
                  <from>
                    <xdr:col>3</xdr:col>
                    <xdr:colOff>1143000</xdr:colOff>
                    <xdr:row>5</xdr:row>
                    <xdr:rowOff>19050</xdr:rowOff>
                  </from>
                  <to>
                    <xdr:col>6</xdr:col>
                    <xdr:colOff>647700</xdr:colOff>
                    <xdr:row>6</xdr:row>
                    <xdr:rowOff>28575</xdr:rowOff>
                  </to>
                </anchor>
              </controlPr>
            </control>
          </mc:Choice>
        </mc:AlternateContent>
        <mc:AlternateContent xmlns:mc="http://schemas.openxmlformats.org/markup-compatibility/2006">
          <mc:Choice Requires="x14">
            <control shapeId="13346" r:id="rId10" name="List Box 34">
              <controlPr locked="0" defaultSize="0" autoLine="0" autoPict="0">
                <anchor>
                  <from>
                    <xdr:col>3</xdr:col>
                    <xdr:colOff>1143000</xdr:colOff>
                    <xdr:row>6</xdr:row>
                    <xdr:rowOff>28575</xdr:rowOff>
                  </from>
                  <to>
                    <xdr:col>6</xdr:col>
                    <xdr:colOff>647700</xdr:colOff>
                    <xdr:row>7</xdr:row>
                    <xdr:rowOff>47625</xdr:rowOff>
                  </to>
                </anchor>
              </controlPr>
            </control>
          </mc:Choice>
        </mc:AlternateContent>
        <mc:AlternateContent xmlns:mc="http://schemas.openxmlformats.org/markup-compatibility/2006">
          <mc:Choice Requires="x14">
            <control shapeId="13347" r:id="rId11" name="List Box 35">
              <controlPr locked="0" defaultSize="0" autoLine="0" autoPict="0">
                <anchor>
                  <from>
                    <xdr:col>3</xdr:col>
                    <xdr:colOff>1143000</xdr:colOff>
                    <xdr:row>7</xdr:row>
                    <xdr:rowOff>38100</xdr:rowOff>
                  </from>
                  <to>
                    <xdr:col>6</xdr:col>
                    <xdr:colOff>647700</xdr:colOff>
                    <xdr:row>8</xdr:row>
                    <xdr:rowOff>47625</xdr:rowOff>
                  </to>
                </anchor>
              </controlPr>
            </control>
          </mc:Choice>
        </mc:AlternateContent>
        <mc:AlternateContent xmlns:mc="http://schemas.openxmlformats.org/markup-compatibility/2006">
          <mc:Choice Requires="x14">
            <control shapeId="13348" r:id="rId12" name="List Box 36">
              <controlPr locked="0" defaultSize="0" autoLine="0" autoPict="0">
                <anchor>
                  <from>
                    <xdr:col>3</xdr:col>
                    <xdr:colOff>1143000</xdr:colOff>
                    <xdr:row>8</xdr:row>
                    <xdr:rowOff>28575</xdr:rowOff>
                  </from>
                  <to>
                    <xdr:col>6</xdr:col>
                    <xdr:colOff>647700</xdr:colOff>
                    <xdr:row>8</xdr:row>
                    <xdr:rowOff>314325</xdr:rowOff>
                  </to>
                </anchor>
              </controlPr>
            </control>
          </mc:Choice>
        </mc:AlternateContent>
        <mc:AlternateContent xmlns:mc="http://schemas.openxmlformats.org/markup-compatibility/2006">
          <mc:Choice Requires="x14">
            <control shapeId="13349" r:id="rId13" name="List Box 37">
              <controlPr locked="0" defaultSize="0" autoLine="0" autoPict="0">
                <anchor>
                  <from>
                    <xdr:col>3</xdr:col>
                    <xdr:colOff>1143000</xdr:colOff>
                    <xdr:row>8</xdr:row>
                    <xdr:rowOff>304800</xdr:rowOff>
                  </from>
                  <to>
                    <xdr:col>6</xdr:col>
                    <xdr:colOff>647700</xdr:colOff>
                    <xdr:row>9</xdr:row>
                    <xdr:rowOff>266700</xdr:rowOff>
                  </to>
                </anchor>
              </controlPr>
            </control>
          </mc:Choice>
        </mc:AlternateContent>
        <mc:AlternateContent xmlns:mc="http://schemas.openxmlformats.org/markup-compatibility/2006">
          <mc:Choice Requires="x14">
            <control shapeId="13350" r:id="rId14" name="List Box 38">
              <controlPr locked="0" defaultSize="0" autoLine="0" autoPict="0">
                <anchor>
                  <from>
                    <xdr:col>3</xdr:col>
                    <xdr:colOff>1143000</xdr:colOff>
                    <xdr:row>9</xdr:row>
                    <xdr:rowOff>257175</xdr:rowOff>
                  </from>
                  <to>
                    <xdr:col>6</xdr:col>
                    <xdr:colOff>647700</xdr:colOff>
                    <xdr:row>10</xdr:row>
                    <xdr:rowOff>266700</xdr:rowOff>
                  </to>
                </anchor>
              </controlPr>
            </control>
          </mc:Choice>
        </mc:AlternateContent>
        <mc:AlternateContent xmlns:mc="http://schemas.openxmlformats.org/markup-compatibility/2006">
          <mc:Choice Requires="x14">
            <control shapeId="13351" r:id="rId15" name="List Box 39">
              <controlPr locked="0" defaultSize="0" autoLine="0" autoPict="0">
                <anchor>
                  <from>
                    <xdr:col>3</xdr:col>
                    <xdr:colOff>1143000</xdr:colOff>
                    <xdr:row>10</xdr:row>
                    <xdr:rowOff>257175</xdr:rowOff>
                  </from>
                  <to>
                    <xdr:col>6</xdr:col>
                    <xdr:colOff>647700</xdr:colOff>
                    <xdr:row>11</xdr:row>
                    <xdr:rowOff>266700</xdr:rowOff>
                  </to>
                </anchor>
              </controlPr>
            </control>
          </mc:Choice>
        </mc:AlternateContent>
        <mc:AlternateContent xmlns:mc="http://schemas.openxmlformats.org/markup-compatibility/2006">
          <mc:Choice Requires="x14">
            <control shapeId="13352" r:id="rId16" name="List Box 40">
              <controlPr locked="0" defaultSize="0" autoLine="0" autoPict="0">
                <anchor>
                  <from>
                    <xdr:col>3</xdr:col>
                    <xdr:colOff>1143000</xdr:colOff>
                    <xdr:row>11</xdr:row>
                    <xdr:rowOff>257175</xdr:rowOff>
                  </from>
                  <to>
                    <xdr:col>6</xdr:col>
                    <xdr:colOff>647700</xdr:colOff>
                    <xdr:row>12</xdr:row>
                    <xdr:rowOff>266700</xdr:rowOff>
                  </to>
                </anchor>
              </controlPr>
            </control>
          </mc:Choice>
        </mc:AlternateContent>
        <mc:AlternateContent xmlns:mc="http://schemas.openxmlformats.org/markup-compatibility/2006">
          <mc:Choice Requires="x14">
            <control shapeId="13353" r:id="rId17" name="List Box 41">
              <controlPr locked="0" defaultSize="0" autoLine="0" autoPict="0">
                <anchor>
                  <from>
                    <xdr:col>3</xdr:col>
                    <xdr:colOff>1143000</xdr:colOff>
                    <xdr:row>12</xdr:row>
                    <xdr:rowOff>257175</xdr:rowOff>
                  </from>
                  <to>
                    <xdr:col>6</xdr:col>
                    <xdr:colOff>647700</xdr:colOff>
                    <xdr:row>13</xdr:row>
                    <xdr:rowOff>266700</xdr:rowOff>
                  </to>
                </anchor>
              </controlPr>
            </control>
          </mc:Choice>
        </mc:AlternateContent>
        <mc:AlternateContent xmlns:mc="http://schemas.openxmlformats.org/markup-compatibility/2006">
          <mc:Choice Requires="x14">
            <control shapeId="13354" r:id="rId18" name="List Box 42">
              <controlPr locked="0" defaultSize="0" autoLine="0" autoPict="0">
                <anchor>
                  <from>
                    <xdr:col>3</xdr:col>
                    <xdr:colOff>1143000</xdr:colOff>
                    <xdr:row>13</xdr:row>
                    <xdr:rowOff>257175</xdr:rowOff>
                  </from>
                  <to>
                    <xdr:col>6</xdr:col>
                    <xdr:colOff>647700</xdr:colOff>
                    <xdr:row>14</xdr:row>
                    <xdr:rowOff>266700</xdr:rowOff>
                  </to>
                </anchor>
              </controlPr>
            </control>
          </mc:Choice>
        </mc:AlternateContent>
        <mc:AlternateContent xmlns:mc="http://schemas.openxmlformats.org/markup-compatibility/2006">
          <mc:Choice Requires="x14">
            <control shapeId="13355" r:id="rId19" name="List Box 43">
              <controlPr locked="0" defaultSize="0" autoLine="0" autoPict="0">
                <anchor>
                  <from>
                    <xdr:col>3</xdr:col>
                    <xdr:colOff>1114425</xdr:colOff>
                    <xdr:row>19</xdr:row>
                    <xdr:rowOff>19050</xdr:rowOff>
                  </from>
                  <to>
                    <xdr:col>6</xdr:col>
                    <xdr:colOff>647700</xdr:colOff>
                    <xdr:row>19</xdr:row>
                    <xdr:rowOff>304800</xdr:rowOff>
                  </to>
                </anchor>
              </controlPr>
            </control>
          </mc:Choice>
        </mc:AlternateContent>
        <mc:AlternateContent xmlns:mc="http://schemas.openxmlformats.org/markup-compatibility/2006">
          <mc:Choice Requires="x14">
            <control shapeId="13357" r:id="rId20" name="List Box 45">
              <controlPr locked="0" defaultSize="0" autoLine="0" autoPict="0">
                <anchor>
                  <from>
                    <xdr:col>3</xdr:col>
                    <xdr:colOff>1104900</xdr:colOff>
                    <xdr:row>19</xdr:row>
                    <xdr:rowOff>295275</xdr:rowOff>
                  </from>
                  <to>
                    <xdr:col>6</xdr:col>
                    <xdr:colOff>647700</xdr:colOff>
                    <xdr:row>20</xdr:row>
                    <xdr:rowOff>266700</xdr:rowOff>
                  </to>
                </anchor>
              </controlPr>
            </control>
          </mc:Choice>
        </mc:AlternateContent>
        <mc:AlternateContent xmlns:mc="http://schemas.openxmlformats.org/markup-compatibility/2006">
          <mc:Choice Requires="x14">
            <control shapeId="13359" r:id="rId21" name="List Box 47">
              <controlPr locked="0" defaultSize="0" autoLine="0" autoPict="0">
                <anchor>
                  <from>
                    <xdr:col>3</xdr:col>
                    <xdr:colOff>1104900</xdr:colOff>
                    <xdr:row>21</xdr:row>
                    <xdr:rowOff>0</xdr:rowOff>
                  </from>
                  <to>
                    <xdr:col>6</xdr:col>
                    <xdr:colOff>657225</xdr:colOff>
                    <xdr:row>22</xdr:row>
                    <xdr:rowOff>19050</xdr:rowOff>
                  </to>
                </anchor>
              </controlPr>
            </control>
          </mc:Choice>
        </mc:AlternateContent>
        <mc:AlternateContent xmlns:mc="http://schemas.openxmlformats.org/markup-compatibility/2006">
          <mc:Choice Requires="x14">
            <control shapeId="13360" r:id="rId22" name="List Box 48">
              <controlPr locked="0" defaultSize="0" autoLine="0" autoPict="0">
                <anchor>
                  <from>
                    <xdr:col>3</xdr:col>
                    <xdr:colOff>1104900</xdr:colOff>
                    <xdr:row>22</xdr:row>
                    <xdr:rowOff>19050</xdr:rowOff>
                  </from>
                  <to>
                    <xdr:col>6</xdr:col>
                    <xdr:colOff>666750</xdr:colOff>
                    <xdr:row>23</xdr:row>
                    <xdr:rowOff>19050</xdr:rowOff>
                  </to>
                </anchor>
              </controlPr>
            </control>
          </mc:Choice>
        </mc:AlternateContent>
        <mc:AlternateContent xmlns:mc="http://schemas.openxmlformats.org/markup-compatibility/2006">
          <mc:Choice Requires="x14">
            <control shapeId="13361" r:id="rId23" name="List Box 49">
              <controlPr locked="0" defaultSize="0" autoLine="0" autoPict="0">
                <anchor>
                  <from>
                    <xdr:col>3</xdr:col>
                    <xdr:colOff>1085850</xdr:colOff>
                    <xdr:row>23</xdr:row>
                    <xdr:rowOff>9525</xdr:rowOff>
                  </from>
                  <to>
                    <xdr:col>6</xdr:col>
                    <xdr:colOff>647700</xdr:colOff>
                    <xdr:row>23</xdr:row>
                    <xdr:rowOff>323850</xdr:rowOff>
                  </to>
                </anchor>
              </controlPr>
            </control>
          </mc:Choice>
        </mc:AlternateContent>
        <mc:AlternateContent xmlns:mc="http://schemas.openxmlformats.org/markup-compatibility/2006">
          <mc:Choice Requires="x14">
            <control shapeId="13362" r:id="rId24" name="List Box 50">
              <controlPr locked="0" defaultSize="0" autoLine="0" autoPict="0">
                <anchor>
                  <from>
                    <xdr:col>3</xdr:col>
                    <xdr:colOff>1104900</xdr:colOff>
                    <xdr:row>23</xdr:row>
                    <xdr:rowOff>323850</xdr:rowOff>
                  </from>
                  <to>
                    <xdr:col>6</xdr:col>
                    <xdr:colOff>647700</xdr:colOff>
                    <xdr:row>24</xdr:row>
                    <xdr:rowOff>276225</xdr:rowOff>
                  </to>
                </anchor>
              </controlPr>
            </control>
          </mc:Choice>
        </mc:AlternateContent>
        <mc:AlternateContent xmlns:mc="http://schemas.openxmlformats.org/markup-compatibility/2006">
          <mc:Choice Requires="x14">
            <control shapeId="13363" r:id="rId25" name="List Box 51">
              <controlPr locked="0" defaultSize="0" autoLine="0" autoPict="0">
                <anchor>
                  <from>
                    <xdr:col>3</xdr:col>
                    <xdr:colOff>1104900</xdr:colOff>
                    <xdr:row>25</xdr:row>
                    <xdr:rowOff>0</xdr:rowOff>
                  </from>
                  <to>
                    <xdr:col>6</xdr:col>
                    <xdr:colOff>657225</xdr:colOff>
                    <xdr:row>25</xdr:row>
                    <xdr:rowOff>285750</xdr:rowOff>
                  </to>
                </anchor>
              </controlPr>
            </control>
          </mc:Choice>
        </mc:AlternateContent>
        <mc:AlternateContent xmlns:mc="http://schemas.openxmlformats.org/markup-compatibility/2006">
          <mc:Choice Requires="x14">
            <control shapeId="13364" r:id="rId26" name="List Box 52">
              <controlPr locked="0" defaultSize="0" autoLine="0" autoPict="0">
                <anchor>
                  <from>
                    <xdr:col>3</xdr:col>
                    <xdr:colOff>1114425</xdr:colOff>
                    <xdr:row>25</xdr:row>
                    <xdr:rowOff>304800</xdr:rowOff>
                  </from>
                  <to>
                    <xdr:col>6</xdr:col>
                    <xdr:colOff>657225</xdr:colOff>
                    <xdr:row>26</xdr:row>
                    <xdr:rowOff>276225</xdr:rowOff>
                  </to>
                </anchor>
              </controlPr>
            </control>
          </mc:Choice>
        </mc:AlternateContent>
        <mc:AlternateContent xmlns:mc="http://schemas.openxmlformats.org/markup-compatibility/2006">
          <mc:Choice Requires="x14">
            <control shapeId="13365" r:id="rId27" name="List Box 53">
              <controlPr locked="0" defaultSize="0" autoLine="0" autoPict="0">
                <anchor>
                  <from>
                    <xdr:col>3</xdr:col>
                    <xdr:colOff>1104900</xdr:colOff>
                    <xdr:row>26</xdr:row>
                    <xdr:rowOff>285750</xdr:rowOff>
                  </from>
                  <to>
                    <xdr:col>6</xdr:col>
                    <xdr:colOff>657225</xdr:colOff>
                    <xdr:row>27</xdr:row>
                    <xdr:rowOff>304800</xdr:rowOff>
                  </to>
                </anchor>
              </controlPr>
            </control>
          </mc:Choice>
        </mc:AlternateContent>
        <mc:AlternateContent xmlns:mc="http://schemas.openxmlformats.org/markup-compatibility/2006">
          <mc:Choice Requires="x14">
            <control shapeId="13366" r:id="rId28" name="List Box 54">
              <controlPr locked="0" defaultSize="0" autoLine="0" autoPict="0">
                <anchor>
                  <from>
                    <xdr:col>3</xdr:col>
                    <xdr:colOff>1114425</xdr:colOff>
                    <xdr:row>27</xdr:row>
                    <xdr:rowOff>285750</xdr:rowOff>
                  </from>
                  <to>
                    <xdr:col>6</xdr:col>
                    <xdr:colOff>666750</xdr:colOff>
                    <xdr:row>28</xdr:row>
                    <xdr:rowOff>266700</xdr:rowOff>
                  </to>
                </anchor>
              </controlPr>
            </control>
          </mc:Choice>
        </mc:AlternateContent>
        <mc:AlternateContent xmlns:mc="http://schemas.openxmlformats.org/markup-compatibility/2006">
          <mc:Choice Requires="x14">
            <control shapeId="13367" r:id="rId29" name="List Box 55">
              <controlPr locked="0" defaultSize="0" autoLine="0" autoPict="0">
                <anchor>
                  <from>
                    <xdr:col>3</xdr:col>
                    <xdr:colOff>1114425</xdr:colOff>
                    <xdr:row>28</xdr:row>
                    <xdr:rowOff>247650</xdr:rowOff>
                  </from>
                  <to>
                    <xdr:col>6</xdr:col>
                    <xdr:colOff>657225</xdr:colOff>
                    <xdr:row>29</xdr:row>
                    <xdr:rowOff>228600</xdr:rowOff>
                  </to>
                </anchor>
              </controlPr>
            </control>
          </mc:Choice>
        </mc:AlternateContent>
        <mc:AlternateContent xmlns:mc="http://schemas.openxmlformats.org/markup-compatibility/2006">
          <mc:Choice Requires="x14">
            <control shapeId="13369" r:id="rId30" name="List Box 57">
              <controlPr locked="0" defaultSize="0" autoLine="0" autoPict="0">
                <anchor>
                  <from>
                    <xdr:col>3</xdr:col>
                    <xdr:colOff>1095375</xdr:colOff>
                    <xdr:row>29</xdr:row>
                    <xdr:rowOff>238125</xdr:rowOff>
                  </from>
                  <to>
                    <xdr:col>6</xdr:col>
                    <xdr:colOff>666750</xdr:colOff>
                    <xdr:row>30</xdr:row>
                    <xdr:rowOff>238125</xdr:rowOff>
                  </to>
                </anchor>
              </controlPr>
            </control>
          </mc:Choice>
        </mc:AlternateContent>
        <mc:AlternateContent xmlns:mc="http://schemas.openxmlformats.org/markup-compatibility/2006">
          <mc:Choice Requires="x14">
            <control shapeId="13370" r:id="rId31" name="List Box 58">
              <controlPr locked="0" defaultSize="0" autoLine="0" autoPict="0">
                <anchor>
                  <from>
                    <xdr:col>3</xdr:col>
                    <xdr:colOff>1114425</xdr:colOff>
                    <xdr:row>30</xdr:row>
                    <xdr:rowOff>257175</xdr:rowOff>
                  </from>
                  <to>
                    <xdr:col>6</xdr:col>
                    <xdr:colOff>638175</xdr:colOff>
                    <xdr:row>31</xdr:row>
                    <xdr:rowOff>276225</xdr:rowOff>
                  </to>
                </anchor>
              </controlPr>
            </control>
          </mc:Choice>
        </mc:AlternateContent>
        <mc:AlternateContent xmlns:mc="http://schemas.openxmlformats.org/markup-compatibility/2006">
          <mc:Choice Requires="x14">
            <control shapeId="13374" r:id="rId32" name="List Box 62">
              <controlPr locked="0" defaultSize="0" autoLine="0" autoPict="0">
                <anchor>
                  <from>
                    <xdr:col>3</xdr:col>
                    <xdr:colOff>1114425</xdr:colOff>
                    <xdr:row>32</xdr:row>
                    <xdr:rowOff>295275</xdr:rowOff>
                  </from>
                  <to>
                    <xdr:col>6</xdr:col>
                    <xdr:colOff>647700</xdr:colOff>
                    <xdr:row>34</xdr:row>
                    <xdr:rowOff>0</xdr:rowOff>
                  </to>
                </anchor>
              </controlPr>
            </control>
          </mc:Choice>
        </mc:AlternateContent>
        <mc:AlternateContent xmlns:mc="http://schemas.openxmlformats.org/markup-compatibility/2006">
          <mc:Choice Requires="x14">
            <control shapeId="13375" r:id="rId33" name="List Box 63">
              <controlPr locked="0" defaultSize="0" autoLine="0" autoPict="0">
                <anchor>
                  <from>
                    <xdr:col>3</xdr:col>
                    <xdr:colOff>1104900</xdr:colOff>
                    <xdr:row>33</xdr:row>
                    <xdr:rowOff>285750</xdr:rowOff>
                  </from>
                  <to>
                    <xdr:col>6</xdr:col>
                    <xdr:colOff>666750</xdr:colOff>
                    <xdr:row>35</xdr:row>
                    <xdr:rowOff>9525</xdr:rowOff>
                  </to>
                </anchor>
              </controlPr>
            </control>
          </mc:Choice>
        </mc:AlternateContent>
        <mc:AlternateContent xmlns:mc="http://schemas.openxmlformats.org/markup-compatibility/2006">
          <mc:Choice Requires="x14">
            <control shapeId="13377" r:id="rId34" name="List Box 65">
              <controlPr locked="0" defaultSize="0" autoLine="0" autoPict="0">
                <anchor>
                  <from>
                    <xdr:col>3</xdr:col>
                    <xdr:colOff>1123950</xdr:colOff>
                    <xdr:row>32</xdr:row>
                    <xdr:rowOff>9525</xdr:rowOff>
                  </from>
                  <to>
                    <xdr:col>6</xdr:col>
                    <xdr:colOff>628650</xdr:colOff>
                    <xdr:row>32</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C81-4C5B-419E-A58B-2FEDBB5222DB}">
  <sheetPr codeName="Hoja5">
    <pageSetUpPr fitToPage="1"/>
  </sheetPr>
  <dimension ref="A2:I19"/>
  <sheetViews>
    <sheetView workbookViewId="0">
      <selection activeCell="C19" sqref="C19"/>
    </sheetView>
  </sheetViews>
  <sheetFormatPr baseColWidth="10" defaultColWidth="11.42578125" defaultRowHeight="15"/>
  <cols>
    <col min="1" max="1" width="5.7109375" customWidth="1"/>
    <col min="3" max="3" width="85.7109375" customWidth="1"/>
    <col min="4" max="4" width="10.7109375" customWidth="1"/>
    <col min="5" max="5" width="16.5703125" style="190" hidden="1" customWidth="1"/>
    <col min="6" max="7" width="11.28515625" customWidth="1"/>
    <col min="8" max="8" width="0.140625" hidden="1" customWidth="1"/>
    <col min="9" max="9" width="11.42578125" hidden="1" customWidth="1"/>
  </cols>
  <sheetData>
    <row r="2" spans="1:8" ht="26.25" customHeight="1" thickBot="1">
      <c r="B2" s="8"/>
      <c r="C2" s="383" t="s">
        <v>200</v>
      </c>
      <c r="D2" s="383"/>
      <c r="F2" s="87"/>
    </row>
    <row r="3" spans="1:8" s="7" customFormat="1" ht="19.5" customHeight="1" thickBot="1">
      <c r="B3" s="301" t="s">
        <v>12</v>
      </c>
      <c r="C3" s="302" t="s">
        <v>13</v>
      </c>
      <c r="D3" s="302" t="s">
        <v>14</v>
      </c>
      <c r="E3" s="303"/>
      <c r="F3" s="266" t="s">
        <v>11</v>
      </c>
    </row>
    <row r="4" spans="1:8" s="23" customFormat="1" ht="19.5" customHeight="1" thickBot="1">
      <c r="B4" s="197" t="s">
        <v>170</v>
      </c>
      <c r="C4" s="347" t="s">
        <v>171</v>
      </c>
      <c r="D4" s="347"/>
      <c r="E4" s="192"/>
      <c r="F4" s="198">
        <f>IF(SUMIF(F5:F6,1,E5:E6)&gt;5,5,SUMIF(F5:F6,1,E5:E6))</f>
        <v>0</v>
      </c>
    </row>
    <row r="5" spans="1:8" s="7" customFormat="1" ht="23.25" customHeight="1">
      <c r="A5" s="77"/>
      <c r="B5" s="273" t="s">
        <v>69</v>
      </c>
      <c r="C5" s="103" t="s">
        <v>70</v>
      </c>
      <c r="D5" s="97" t="s">
        <v>48</v>
      </c>
      <c r="E5" s="193">
        <v>5</v>
      </c>
      <c r="F5" s="274">
        <v>2</v>
      </c>
      <c r="G5" s="385" t="s">
        <v>201</v>
      </c>
      <c r="H5" s="7" t="s">
        <v>146</v>
      </c>
    </row>
    <row r="6" spans="1:8" s="7" customFormat="1" ht="23.25" customHeight="1" thickBot="1">
      <c r="A6" s="77"/>
      <c r="B6" s="273" t="s">
        <v>71</v>
      </c>
      <c r="C6" s="103" t="s">
        <v>72</v>
      </c>
      <c r="D6" s="97" t="s">
        <v>48</v>
      </c>
      <c r="E6" s="193">
        <v>5</v>
      </c>
      <c r="F6" s="274">
        <v>2</v>
      </c>
      <c r="G6" s="386"/>
      <c r="H6" s="7" t="s">
        <v>144</v>
      </c>
    </row>
    <row r="7" spans="1:8" s="23" customFormat="1" ht="19.5" customHeight="1" thickBot="1">
      <c r="B7" s="197" t="s">
        <v>73</v>
      </c>
      <c r="C7" s="384" t="s">
        <v>172</v>
      </c>
      <c r="D7" s="384"/>
      <c r="E7" s="192"/>
      <c r="F7" s="198">
        <f>IF(SUMIF(F8:F15,1,E8:E15)&gt;5,5,SUMIF(F8:F15,1,E8:E15))</f>
        <v>0</v>
      </c>
    </row>
    <row r="8" spans="1:8" s="7" customFormat="1" ht="38.25">
      <c r="A8" s="41"/>
      <c r="B8" s="275" t="s">
        <v>75</v>
      </c>
      <c r="C8" s="103" t="s">
        <v>76</v>
      </c>
      <c r="D8" s="97" t="s">
        <v>48</v>
      </c>
      <c r="E8" s="193">
        <v>5</v>
      </c>
      <c r="F8" s="274">
        <v>2</v>
      </c>
      <c r="G8" s="380" t="s">
        <v>201</v>
      </c>
    </row>
    <row r="9" spans="1:8" s="7" customFormat="1" ht="25.5">
      <c r="A9" s="41"/>
      <c r="B9" s="275" t="s">
        <v>204</v>
      </c>
      <c r="C9" s="103" t="s">
        <v>77</v>
      </c>
      <c r="D9" s="97" t="s">
        <v>48</v>
      </c>
      <c r="E9" s="193">
        <v>5</v>
      </c>
      <c r="F9" s="274">
        <v>2</v>
      </c>
      <c r="G9" s="381"/>
    </row>
    <row r="10" spans="1:8" s="7" customFormat="1" ht="25.5">
      <c r="A10" s="41"/>
      <c r="B10" s="275" t="s">
        <v>205</v>
      </c>
      <c r="C10" s="103" t="s">
        <v>78</v>
      </c>
      <c r="D10" s="97" t="s">
        <v>48</v>
      </c>
      <c r="E10" s="193">
        <v>5</v>
      </c>
      <c r="F10" s="274">
        <v>2</v>
      </c>
      <c r="G10" s="381"/>
    </row>
    <row r="11" spans="1:8" s="7" customFormat="1" ht="25.5">
      <c r="A11" s="41"/>
      <c r="B11" s="275" t="s">
        <v>206</v>
      </c>
      <c r="C11" s="103" t="s">
        <v>79</v>
      </c>
      <c r="D11" s="97" t="s">
        <v>48</v>
      </c>
      <c r="E11" s="193">
        <v>5</v>
      </c>
      <c r="F11" s="274">
        <v>2</v>
      </c>
      <c r="G11" s="381"/>
    </row>
    <row r="12" spans="1:8" s="7" customFormat="1" ht="25.5">
      <c r="A12" s="41"/>
      <c r="B12" s="275" t="s">
        <v>207</v>
      </c>
      <c r="C12" s="103" t="s">
        <v>80</v>
      </c>
      <c r="D12" s="97" t="s">
        <v>48</v>
      </c>
      <c r="E12" s="193">
        <v>5</v>
      </c>
      <c r="F12" s="274">
        <v>2</v>
      </c>
      <c r="G12" s="381"/>
    </row>
    <row r="13" spans="1:8" s="7" customFormat="1" ht="27.75" customHeight="1">
      <c r="A13" s="41"/>
      <c r="B13" s="275" t="s">
        <v>208</v>
      </c>
      <c r="C13" s="103" t="s">
        <v>81</v>
      </c>
      <c r="D13" s="97" t="s">
        <v>48</v>
      </c>
      <c r="E13" s="193">
        <v>5</v>
      </c>
      <c r="F13" s="274">
        <v>2</v>
      </c>
      <c r="G13" s="381"/>
    </row>
    <row r="14" spans="1:8" s="7" customFormat="1" ht="25.5">
      <c r="A14" s="41"/>
      <c r="B14" s="275" t="s">
        <v>210</v>
      </c>
      <c r="C14" s="103" t="s">
        <v>82</v>
      </c>
      <c r="D14" s="97" t="s">
        <v>48</v>
      </c>
      <c r="E14" s="193">
        <v>5</v>
      </c>
      <c r="F14" s="274">
        <v>2</v>
      </c>
      <c r="G14" s="381"/>
    </row>
    <row r="15" spans="1:8" s="7" customFormat="1" ht="26.25" thickBot="1">
      <c r="A15" s="41"/>
      <c r="B15" s="276" t="s">
        <v>209</v>
      </c>
      <c r="C15" s="118" t="s">
        <v>83</v>
      </c>
      <c r="D15" s="127" t="s">
        <v>48</v>
      </c>
      <c r="E15" s="277">
        <v>5</v>
      </c>
      <c r="F15" s="278">
        <v>2</v>
      </c>
      <c r="G15" s="382"/>
    </row>
    <row r="16" spans="1:8" s="7" customFormat="1" ht="19.5" customHeight="1">
      <c r="E16" s="190"/>
    </row>
    <row r="17" spans="1:6" s="7" customFormat="1" ht="24" customHeight="1">
      <c r="A17" s="77"/>
      <c r="B17" s="48"/>
      <c r="C17" s="47"/>
      <c r="D17" s="48"/>
      <c r="E17" s="194"/>
      <c r="F17" s="99"/>
    </row>
    <row r="18" spans="1:6" s="7" customFormat="1" ht="24" customHeight="1">
      <c r="A18" s="77"/>
      <c r="B18" s="48"/>
      <c r="C18" s="47"/>
      <c r="D18" s="77"/>
      <c r="E18" s="195"/>
      <c r="F18" s="100"/>
    </row>
    <row r="19" spans="1:6" s="7" customFormat="1">
      <c r="A19" s="41"/>
      <c r="B19" s="48"/>
      <c r="C19" s="82"/>
      <c r="D19" s="48"/>
      <c r="E19" s="196"/>
      <c r="F19" s="101"/>
    </row>
  </sheetData>
  <sheetProtection algorithmName="SHA-512" hashValue="29IFr4MWLc4gqVft57TQUos77JhBeQ+/snShctyccBiM0KiBn+OcUYM1vvVbKED99yavCwr/p10gn3hNTX+QZw==" saltValue="D3WpUTujNMQ0akBXtC6rtQ==" spinCount="100000" sheet="1" objects="1" scenarios="1"/>
  <mergeCells count="5">
    <mergeCell ref="G8:G15"/>
    <mergeCell ref="C2:D2"/>
    <mergeCell ref="C4:D4"/>
    <mergeCell ref="C7:D7"/>
    <mergeCell ref="G5:G6"/>
  </mergeCells>
  <phoneticPr fontId="15"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ist Box 1">
              <controlPr locked="0" defaultSize="0" autoLine="0" autoPict="0">
                <anchor>
                  <from>
                    <xdr:col>5</xdr:col>
                    <xdr:colOff>0</xdr:colOff>
                    <xdr:row>4</xdr:row>
                    <xdr:rowOff>9525</xdr:rowOff>
                  </from>
                  <to>
                    <xdr:col>5</xdr:col>
                    <xdr:colOff>704850</xdr:colOff>
                    <xdr:row>5</xdr:row>
                    <xdr:rowOff>0</xdr:rowOff>
                  </to>
                </anchor>
              </controlPr>
            </control>
          </mc:Choice>
        </mc:AlternateContent>
        <mc:AlternateContent xmlns:mc="http://schemas.openxmlformats.org/markup-compatibility/2006">
          <mc:Choice Requires="x14">
            <control shapeId="6146" r:id="rId6" name="List Box 2">
              <controlPr locked="0" defaultSize="0" autoLine="0" autoPict="0">
                <anchor>
                  <from>
                    <xdr:col>5</xdr:col>
                    <xdr:colOff>9525</xdr:colOff>
                    <xdr:row>7</xdr:row>
                    <xdr:rowOff>76200</xdr:rowOff>
                  </from>
                  <to>
                    <xdr:col>5</xdr:col>
                    <xdr:colOff>714375</xdr:colOff>
                    <xdr:row>7</xdr:row>
                    <xdr:rowOff>361950</xdr:rowOff>
                  </to>
                </anchor>
              </controlPr>
            </control>
          </mc:Choice>
        </mc:AlternateContent>
        <mc:AlternateContent xmlns:mc="http://schemas.openxmlformats.org/markup-compatibility/2006">
          <mc:Choice Requires="x14">
            <control shapeId="6152" r:id="rId7" name="List Box 8">
              <controlPr locked="0" defaultSize="0" autoLine="0" autoPict="0">
                <anchor>
                  <from>
                    <xdr:col>5</xdr:col>
                    <xdr:colOff>9525</xdr:colOff>
                    <xdr:row>5</xdr:row>
                    <xdr:rowOff>19050</xdr:rowOff>
                  </from>
                  <to>
                    <xdr:col>5</xdr:col>
                    <xdr:colOff>714375</xdr:colOff>
                    <xdr:row>6</xdr:row>
                    <xdr:rowOff>9525</xdr:rowOff>
                  </to>
                </anchor>
              </controlPr>
            </control>
          </mc:Choice>
        </mc:AlternateContent>
        <mc:AlternateContent xmlns:mc="http://schemas.openxmlformats.org/markup-compatibility/2006">
          <mc:Choice Requires="x14">
            <control shapeId="6153" r:id="rId8" name="List Box 9">
              <controlPr locked="0" defaultSize="0" autoLine="0" autoPict="0">
                <anchor>
                  <from>
                    <xdr:col>5</xdr:col>
                    <xdr:colOff>0</xdr:colOff>
                    <xdr:row>8</xdr:row>
                    <xdr:rowOff>19050</xdr:rowOff>
                  </from>
                  <to>
                    <xdr:col>5</xdr:col>
                    <xdr:colOff>704850</xdr:colOff>
                    <xdr:row>8</xdr:row>
                    <xdr:rowOff>304800</xdr:rowOff>
                  </to>
                </anchor>
              </controlPr>
            </control>
          </mc:Choice>
        </mc:AlternateContent>
        <mc:AlternateContent xmlns:mc="http://schemas.openxmlformats.org/markup-compatibility/2006">
          <mc:Choice Requires="x14">
            <control shapeId="6154" r:id="rId9" name="List Box 10">
              <controlPr locked="0" defaultSize="0" autoLine="0" autoPict="0">
                <anchor>
                  <from>
                    <xdr:col>5</xdr:col>
                    <xdr:colOff>9525</xdr:colOff>
                    <xdr:row>9</xdr:row>
                    <xdr:rowOff>28575</xdr:rowOff>
                  </from>
                  <to>
                    <xdr:col>5</xdr:col>
                    <xdr:colOff>714375</xdr:colOff>
                    <xdr:row>9</xdr:row>
                    <xdr:rowOff>314325</xdr:rowOff>
                  </to>
                </anchor>
              </controlPr>
            </control>
          </mc:Choice>
        </mc:AlternateContent>
        <mc:AlternateContent xmlns:mc="http://schemas.openxmlformats.org/markup-compatibility/2006">
          <mc:Choice Requires="x14">
            <control shapeId="6155" r:id="rId10" name="List Box 11">
              <controlPr locked="0" defaultSize="0" autoLine="0" autoPict="0">
                <anchor>
                  <from>
                    <xdr:col>5</xdr:col>
                    <xdr:colOff>9525</xdr:colOff>
                    <xdr:row>10</xdr:row>
                    <xdr:rowOff>19050</xdr:rowOff>
                  </from>
                  <to>
                    <xdr:col>5</xdr:col>
                    <xdr:colOff>714375</xdr:colOff>
                    <xdr:row>10</xdr:row>
                    <xdr:rowOff>304800</xdr:rowOff>
                  </to>
                </anchor>
              </controlPr>
            </control>
          </mc:Choice>
        </mc:AlternateContent>
        <mc:AlternateContent xmlns:mc="http://schemas.openxmlformats.org/markup-compatibility/2006">
          <mc:Choice Requires="x14">
            <control shapeId="6156" r:id="rId11" name="List Box 12">
              <controlPr locked="0" defaultSize="0" autoLine="0" autoPict="0">
                <anchor>
                  <from>
                    <xdr:col>5</xdr:col>
                    <xdr:colOff>19050</xdr:colOff>
                    <xdr:row>11</xdr:row>
                    <xdr:rowOff>19050</xdr:rowOff>
                  </from>
                  <to>
                    <xdr:col>5</xdr:col>
                    <xdr:colOff>723900</xdr:colOff>
                    <xdr:row>11</xdr:row>
                    <xdr:rowOff>304800</xdr:rowOff>
                  </to>
                </anchor>
              </controlPr>
            </control>
          </mc:Choice>
        </mc:AlternateContent>
        <mc:AlternateContent xmlns:mc="http://schemas.openxmlformats.org/markup-compatibility/2006">
          <mc:Choice Requires="x14">
            <control shapeId="6157" r:id="rId12" name="List Box 13">
              <controlPr locked="0" defaultSize="0" autoLine="0" autoPict="0">
                <anchor>
                  <from>
                    <xdr:col>5</xdr:col>
                    <xdr:colOff>28575</xdr:colOff>
                    <xdr:row>12</xdr:row>
                    <xdr:rowOff>38100</xdr:rowOff>
                  </from>
                  <to>
                    <xdr:col>5</xdr:col>
                    <xdr:colOff>733425</xdr:colOff>
                    <xdr:row>12</xdr:row>
                    <xdr:rowOff>323850</xdr:rowOff>
                  </to>
                </anchor>
              </controlPr>
            </control>
          </mc:Choice>
        </mc:AlternateContent>
        <mc:AlternateContent xmlns:mc="http://schemas.openxmlformats.org/markup-compatibility/2006">
          <mc:Choice Requires="x14">
            <control shapeId="6159" r:id="rId13" name="List Box 15">
              <controlPr locked="0" defaultSize="0" autoLine="0" autoPict="0">
                <anchor>
                  <from>
                    <xdr:col>5</xdr:col>
                    <xdr:colOff>38100</xdr:colOff>
                    <xdr:row>13</xdr:row>
                    <xdr:rowOff>19050</xdr:rowOff>
                  </from>
                  <to>
                    <xdr:col>5</xdr:col>
                    <xdr:colOff>742950</xdr:colOff>
                    <xdr:row>13</xdr:row>
                    <xdr:rowOff>304800</xdr:rowOff>
                  </to>
                </anchor>
              </controlPr>
            </control>
          </mc:Choice>
        </mc:AlternateContent>
        <mc:AlternateContent xmlns:mc="http://schemas.openxmlformats.org/markup-compatibility/2006">
          <mc:Choice Requires="x14">
            <control shapeId="6161" r:id="rId14" name="List Box 17">
              <controlPr locked="0" defaultSize="0" autoLine="0" autoPict="0">
                <anchor>
                  <from>
                    <xdr:col>5</xdr:col>
                    <xdr:colOff>47625</xdr:colOff>
                    <xdr:row>14</xdr:row>
                    <xdr:rowOff>28575</xdr:rowOff>
                  </from>
                  <to>
                    <xdr:col>6</xdr:col>
                    <xdr:colOff>0</xdr:colOff>
                    <xdr:row>14</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237F-C448-45EA-ABD0-4A477855622F}">
  <sheetPr codeName="Hoja6">
    <pageSetUpPr fitToPage="1"/>
  </sheetPr>
  <dimension ref="A2:H8"/>
  <sheetViews>
    <sheetView workbookViewId="0">
      <selection activeCell="C4" sqref="C4:D4"/>
    </sheetView>
  </sheetViews>
  <sheetFormatPr baseColWidth="10" defaultColWidth="11.42578125" defaultRowHeight="15"/>
  <cols>
    <col min="1" max="1" width="5.7109375" customWidth="1"/>
    <col min="3" max="3" width="85.7109375" customWidth="1"/>
    <col min="4" max="4" width="14.42578125" customWidth="1"/>
    <col min="5" max="5" width="24.140625" style="189" hidden="1" customWidth="1"/>
    <col min="6" max="6" width="11.140625" customWidth="1"/>
    <col min="7" max="7" width="11.42578125" customWidth="1"/>
    <col min="8" max="8" width="26.42578125" hidden="1" customWidth="1"/>
  </cols>
  <sheetData>
    <row r="2" spans="1:8" s="7" customFormat="1" ht="21.75" thickBot="1">
      <c r="B2" s="8"/>
      <c r="C2" s="25" t="s">
        <v>193</v>
      </c>
      <c r="D2" s="10"/>
      <c r="E2" s="191"/>
      <c r="F2" s="173"/>
    </row>
    <row r="3" spans="1:8" s="7" customFormat="1" ht="19.5" customHeight="1" thickBot="1">
      <c r="B3" s="293" t="s">
        <v>12</v>
      </c>
      <c r="C3" s="286" t="s">
        <v>13</v>
      </c>
      <c r="D3" s="287" t="s">
        <v>14</v>
      </c>
      <c r="E3" s="304"/>
      <c r="F3" s="266" t="s">
        <v>11</v>
      </c>
    </row>
    <row r="4" spans="1:8" s="23" customFormat="1" ht="21.75" thickBot="1">
      <c r="B4" s="62" t="s">
        <v>84</v>
      </c>
      <c r="C4" s="387" t="s">
        <v>85</v>
      </c>
      <c r="D4" s="388"/>
      <c r="E4" s="279"/>
      <c r="F4" s="252">
        <f>IF(SUMIF(F5,1,E5)&gt;3,3,SUMIF(F5,1,E5))</f>
        <v>0</v>
      </c>
    </row>
    <row r="5" spans="1:8" s="7" customFormat="1" ht="27.75" customHeight="1" thickBot="1">
      <c r="A5" s="46"/>
      <c r="B5" s="63" t="s">
        <v>173</v>
      </c>
      <c r="C5" s="39" t="s">
        <v>174</v>
      </c>
      <c r="D5" s="54" t="s">
        <v>19</v>
      </c>
      <c r="E5" s="189">
        <v>3</v>
      </c>
      <c r="F5" s="280">
        <v>2</v>
      </c>
      <c r="G5" s="296" t="s">
        <v>183</v>
      </c>
      <c r="H5" s="7" t="s">
        <v>146</v>
      </c>
    </row>
    <row r="6" spans="1:8" s="7" customFormat="1" ht="29.25" customHeight="1" thickBot="1">
      <c r="A6" s="46"/>
      <c r="B6" s="120" t="s">
        <v>87</v>
      </c>
      <c r="C6" s="121" t="s">
        <v>175</v>
      </c>
      <c r="D6" s="122"/>
      <c r="E6" s="281"/>
      <c r="F6" s="282">
        <f>IF(SUMIF(F7:F8,1,E7:E8)&gt;3,3,SUMIF(F7:F8,1,E7:E8))</f>
        <v>0</v>
      </c>
      <c r="H6" s="7" t="s">
        <v>144</v>
      </c>
    </row>
    <row r="7" spans="1:8" s="7" customFormat="1" ht="28.5" customHeight="1">
      <c r="A7" s="44"/>
      <c r="B7" s="63" t="s">
        <v>202</v>
      </c>
      <c r="C7" s="39" t="s">
        <v>89</v>
      </c>
      <c r="D7" s="54" t="s">
        <v>19</v>
      </c>
      <c r="E7" s="189">
        <v>3</v>
      </c>
      <c r="F7" s="280">
        <v>2</v>
      </c>
      <c r="G7" s="389" t="s">
        <v>183</v>
      </c>
    </row>
    <row r="8" spans="1:8" s="7" customFormat="1" ht="28.5" customHeight="1" thickBot="1">
      <c r="A8" s="80"/>
      <c r="B8" s="76" t="s">
        <v>203</v>
      </c>
      <c r="C8" s="58" t="s">
        <v>90</v>
      </c>
      <c r="D8" s="59" t="s">
        <v>19</v>
      </c>
      <c r="E8" s="283">
        <v>3</v>
      </c>
      <c r="F8" s="284">
        <v>2</v>
      </c>
      <c r="G8" s="390"/>
    </row>
  </sheetData>
  <sheetProtection algorithmName="SHA-512" hashValue="ZOAPxOJGXOizNf1Jv8VMWYTtH2bYc/WeW2+cpye9JCT6275SDbEgHTJXbXzj9+itL1wKge6uBe6Iu8QFW+GhZg==" saltValue="4feHN8E2bxayhG+o7FFidQ==" spinCount="100000" sheet="1" objects="1" scenarios="1"/>
  <mergeCells count="2">
    <mergeCell ref="C4:D4"/>
    <mergeCell ref="G7:G8"/>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ignoredErrors>
    <ignoredError sqref="F6"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List Box 1">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7170" r:id="rId6" name="List Box 2">
              <controlPr locked="0" defaultSize="0" autoLine="0" autoPict="0">
                <anchor>
                  <from>
                    <xdr:col>5</xdr:col>
                    <xdr:colOff>9525</xdr:colOff>
                    <xdr:row>6</xdr:row>
                    <xdr:rowOff>9525</xdr:rowOff>
                  </from>
                  <to>
                    <xdr:col>5</xdr:col>
                    <xdr:colOff>714375</xdr:colOff>
                    <xdr:row>6</xdr:row>
                    <xdr:rowOff>295275</xdr:rowOff>
                  </to>
                </anchor>
              </controlPr>
            </control>
          </mc:Choice>
        </mc:AlternateContent>
        <mc:AlternateContent xmlns:mc="http://schemas.openxmlformats.org/markup-compatibility/2006">
          <mc:Choice Requires="x14">
            <control shapeId="7171" r:id="rId7" name="List Box 3">
              <controlPr locked="0" defaultSize="0" autoLine="0" autoPict="0">
                <anchor>
                  <from>
                    <xdr:col>5</xdr:col>
                    <xdr:colOff>19050</xdr:colOff>
                    <xdr:row>6</xdr:row>
                    <xdr:rowOff>352425</xdr:rowOff>
                  </from>
                  <to>
                    <xdr:col>5</xdr:col>
                    <xdr:colOff>723900</xdr:colOff>
                    <xdr:row>7</xdr:row>
                    <xdr:rowOff>276225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AA3F-E396-4A8B-9D7D-C860E4086233}">
  <sheetPr codeName="Hoja7">
    <pageSetUpPr fitToPage="1"/>
  </sheetPr>
  <dimension ref="A2:H13"/>
  <sheetViews>
    <sheetView workbookViewId="0">
      <selection activeCell="I20" sqref="I20"/>
    </sheetView>
  </sheetViews>
  <sheetFormatPr baseColWidth="10" defaultColWidth="11.42578125" defaultRowHeight="15"/>
  <cols>
    <col min="1" max="1" width="5.7109375" customWidth="1"/>
    <col min="3" max="3" width="85.7109375" customWidth="1"/>
    <col min="4" max="4" width="16.5703125" customWidth="1"/>
    <col min="5" max="5" width="39.28515625" hidden="1" customWidth="1"/>
    <col min="6" max="6" width="11" customWidth="1"/>
    <col min="7" max="7" width="2.85546875" hidden="1" customWidth="1"/>
  </cols>
  <sheetData>
    <row r="2" spans="1:8" s="7" customFormat="1" ht="21" thickBot="1">
      <c r="A2" s="8"/>
      <c r="B2" s="8"/>
      <c r="C2" s="25" t="s">
        <v>194</v>
      </c>
      <c r="D2" s="10"/>
      <c r="E2" s="86" t="s">
        <v>168</v>
      </c>
      <c r="F2" s="87"/>
    </row>
    <row r="3" spans="1:8" s="23" customFormat="1" ht="19.5" customHeight="1" thickBot="1">
      <c r="B3" s="285" t="s">
        <v>12</v>
      </c>
      <c r="C3" s="286" t="s">
        <v>13</v>
      </c>
      <c r="D3" s="287" t="s">
        <v>14</v>
      </c>
      <c r="E3" s="288"/>
      <c r="F3" s="266" t="s">
        <v>11</v>
      </c>
    </row>
    <row r="4" spans="1:8" s="7" customFormat="1" ht="27" customHeight="1" thickBot="1">
      <c r="B4" s="81" t="s">
        <v>91</v>
      </c>
      <c r="C4" s="394" t="s">
        <v>92</v>
      </c>
      <c r="D4" s="395"/>
      <c r="E4" s="289"/>
      <c r="F4" s="252">
        <f>IF(SUMIF(F5:F12,1,E5:E12)&gt;4,4,SUMIF(F5:F12,1,E5:E12))</f>
        <v>0</v>
      </c>
    </row>
    <row r="5" spans="1:8" s="7" customFormat="1" ht="23.25" customHeight="1">
      <c r="A5" s="46"/>
      <c r="B5" s="63" t="s">
        <v>93</v>
      </c>
      <c r="C5" s="39" t="s">
        <v>94</v>
      </c>
      <c r="D5" s="54" t="s">
        <v>19</v>
      </c>
      <c r="E5" s="40">
        <v>3</v>
      </c>
      <c r="F5" s="290">
        <v>2</v>
      </c>
      <c r="G5" s="7" t="s">
        <v>146</v>
      </c>
      <c r="H5" s="380" t="s">
        <v>183</v>
      </c>
    </row>
    <row r="6" spans="1:8" s="7" customFormat="1" ht="26.25" thickBot="1">
      <c r="A6" s="44"/>
      <c r="B6" s="63" t="s">
        <v>95</v>
      </c>
      <c r="C6" s="39" t="s">
        <v>96</v>
      </c>
      <c r="D6" s="54" t="s">
        <v>19</v>
      </c>
      <c r="E6" s="40">
        <v>3</v>
      </c>
      <c r="F6" s="290">
        <v>2</v>
      </c>
      <c r="G6" s="7" t="s">
        <v>144</v>
      </c>
      <c r="H6" s="391"/>
    </row>
    <row r="7" spans="1:8" s="7" customFormat="1" ht="42.75" customHeight="1">
      <c r="A7" s="80"/>
      <c r="B7" s="63" t="s">
        <v>97</v>
      </c>
      <c r="C7" s="39" t="s">
        <v>98</v>
      </c>
      <c r="D7" s="54" t="s">
        <v>48</v>
      </c>
      <c r="E7" s="40">
        <v>1</v>
      </c>
      <c r="F7" s="290">
        <v>2</v>
      </c>
      <c r="H7" s="380" t="s">
        <v>201</v>
      </c>
    </row>
    <row r="8" spans="1:8" s="7" customFormat="1" ht="26.25" thickBot="1">
      <c r="A8" s="46"/>
      <c r="B8" s="63" t="s">
        <v>99</v>
      </c>
      <c r="C8" s="39" t="s">
        <v>100</v>
      </c>
      <c r="D8" s="54" t="s">
        <v>48</v>
      </c>
      <c r="E8" s="40">
        <v>1</v>
      </c>
      <c r="F8" s="290">
        <v>2</v>
      </c>
      <c r="H8" s="393"/>
    </row>
    <row r="9" spans="1:8" s="7" customFormat="1" ht="23.25" customHeight="1">
      <c r="A9" s="46"/>
      <c r="B9" s="63" t="s">
        <v>101</v>
      </c>
      <c r="C9" s="39" t="s">
        <v>102</v>
      </c>
      <c r="D9" s="54" t="s">
        <v>19</v>
      </c>
      <c r="E9" s="40">
        <v>4</v>
      </c>
      <c r="F9" s="290">
        <v>2</v>
      </c>
      <c r="H9" s="380" t="s">
        <v>183</v>
      </c>
    </row>
    <row r="10" spans="1:8" s="7" customFormat="1" ht="25.5">
      <c r="A10" s="46"/>
      <c r="B10" s="63" t="s">
        <v>103</v>
      </c>
      <c r="C10" s="39" t="s">
        <v>104</v>
      </c>
      <c r="D10" s="54" t="s">
        <v>19</v>
      </c>
      <c r="E10" s="40">
        <v>4</v>
      </c>
      <c r="F10" s="290">
        <v>2</v>
      </c>
      <c r="H10" s="392"/>
    </row>
    <row r="11" spans="1:8" s="7" customFormat="1" ht="26.25" thickBot="1">
      <c r="A11" s="46"/>
      <c r="B11" s="63" t="s">
        <v>105</v>
      </c>
      <c r="C11" s="39" t="s">
        <v>106</v>
      </c>
      <c r="D11" s="54" t="s">
        <v>19</v>
      </c>
      <c r="E11" s="40">
        <v>4</v>
      </c>
      <c r="F11" s="290">
        <v>2</v>
      </c>
      <c r="H11" s="391"/>
    </row>
    <row r="12" spans="1:8" ht="26.25" customHeight="1" thickBot="1">
      <c r="A12" s="46"/>
      <c r="B12" s="76" t="s">
        <v>107</v>
      </c>
      <c r="C12" s="58" t="s">
        <v>108</v>
      </c>
      <c r="D12" s="59" t="s">
        <v>48</v>
      </c>
      <c r="E12" s="291">
        <v>1</v>
      </c>
      <c r="F12" s="292">
        <v>2</v>
      </c>
      <c r="H12" s="306" t="s">
        <v>201</v>
      </c>
    </row>
    <row r="13" spans="1:8">
      <c r="H13" s="93"/>
    </row>
  </sheetData>
  <sheetProtection algorithmName="SHA-512" hashValue="T9bm0MZbC4WoSRd41QtFVDmuTkp+y+N7dcFHZf4r1q1XAlwQo07nhhiqCP1Ry6Qlm69w73tfame90tlk4dQ6ew==" saltValue="CkjyNsUgx0tsiWk1LZhqOg==" spinCount="100000" sheet="1" objects="1" scenarios="1"/>
  <mergeCells count="4">
    <mergeCell ref="H5:H6"/>
    <mergeCell ref="H9:H11"/>
    <mergeCell ref="H7:H8"/>
    <mergeCell ref="C4:D4"/>
  </mergeCells>
  <phoneticPr fontId="15" type="noConversion"/>
  <pageMargins left="0.25" right="0.25" top="0.75" bottom="0.75" header="0.3" footer="0.3"/>
  <pageSetup paperSize="9" scale="87"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19050</xdr:colOff>
                    <xdr:row>4</xdr:row>
                    <xdr:rowOff>0</xdr:rowOff>
                  </from>
                  <to>
                    <xdr:col>7</xdr:col>
                    <xdr:colOff>0</xdr:colOff>
                    <xdr:row>4</xdr:row>
                    <xdr:rowOff>285750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19050</xdr:colOff>
                    <xdr:row>5</xdr:row>
                    <xdr:rowOff>38100</xdr:rowOff>
                  </from>
                  <to>
                    <xdr:col>7</xdr:col>
                    <xdr:colOff>0</xdr:colOff>
                    <xdr:row>5</xdr:row>
                    <xdr:rowOff>323850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19050</xdr:colOff>
                    <xdr:row>6</xdr:row>
                    <xdr:rowOff>104775</xdr:rowOff>
                  </from>
                  <to>
                    <xdr:col>7</xdr:col>
                    <xdr:colOff>0</xdr:colOff>
                    <xdr:row>6</xdr:row>
                    <xdr:rowOff>390525</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19050</xdr:colOff>
                    <xdr:row>7</xdr:row>
                    <xdr:rowOff>19050</xdr:rowOff>
                  </from>
                  <to>
                    <xdr:col>7</xdr:col>
                    <xdr:colOff>0</xdr:colOff>
                    <xdr:row>7</xdr:row>
                    <xdr:rowOff>304800</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19050</xdr:colOff>
                    <xdr:row>8</xdr:row>
                    <xdr:rowOff>0</xdr:rowOff>
                  </from>
                  <to>
                    <xdr:col>7</xdr:col>
                    <xdr:colOff>0</xdr:colOff>
                    <xdr:row>8</xdr:row>
                    <xdr:rowOff>285750</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19050</xdr:colOff>
                    <xdr:row>9</xdr:row>
                    <xdr:rowOff>9525</xdr:rowOff>
                  </from>
                  <to>
                    <xdr:col>7</xdr:col>
                    <xdr:colOff>0</xdr:colOff>
                    <xdr:row>9</xdr:row>
                    <xdr:rowOff>295275</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19050</xdr:colOff>
                    <xdr:row>10</xdr:row>
                    <xdr:rowOff>0</xdr:rowOff>
                  </from>
                  <to>
                    <xdr:col>7</xdr:col>
                    <xdr:colOff>0</xdr:colOff>
                    <xdr:row>10</xdr:row>
                    <xdr:rowOff>285750</xdr:rowOff>
                  </to>
                </anchor>
              </controlPr>
            </control>
          </mc:Choice>
        </mc:AlternateContent>
        <mc:AlternateContent xmlns:mc="http://schemas.openxmlformats.org/markup-compatibility/2006">
          <mc:Choice Requires="x14">
            <control shapeId="8200" r:id="rId12" name="List Box 8">
              <controlPr locked="0" defaultSize="0" autoLine="0" autoPict="0">
                <anchor>
                  <from>
                    <xdr:col>5</xdr:col>
                    <xdr:colOff>19050</xdr:colOff>
                    <xdr:row>10</xdr:row>
                    <xdr:rowOff>304800</xdr:rowOff>
                  </from>
                  <to>
                    <xdr:col>7</xdr:col>
                    <xdr:colOff>0</xdr:colOff>
                    <xdr:row>11</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604A-FFF0-4203-ABA6-0885A9FC9FE1}">
  <sheetPr codeName="Hoja8">
    <pageSetUpPr fitToPage="1"/>
  </sheetPr>
  <dimension ref="A2:H9"/>
  <sheetViews>
    <sheetView workbookViewId="0">
      <selection activeCell="I23" sqref="I23"/>
    </sheetView>
  </sheetViews>
  <sheetFormatPr baseColWidth="10" defaultColWidth="11.42578125" defaultRowHeight="15"/>
  <cols>
    <col min="1" max="1" width="5.7109375" customWidth="1"/>
    <col min="3" max="3" width="85.7109375" customWidth="1"/>
    <col min="4" max="4" width="16.5703125" customWidth="1"/>
    <col min="5" max="5" width="0.7109375" hidden="1" customWidth="1"/>
    <col min="6" max="6" width="11.42578125" customWidth="1"/>
    <col min="8" max="8" width="0" hidden="1" customWidth="1"/>
  </cols>
  <sheetData>
    <row r="2" spans="1:8" ht="21.75" thickBot="1">
      <c r="A2" s="8"/>
      <c r="B2" s="8"/>
      <c r="C2" s="25" t="s">
        <v>109</v>
      </c>
      <c r="D2" s="10"/>
      <c r="E2" s="86"/>
      <c r="F2" s="173"/>
    </row>
    <row r="3" spans="1:8" ht="21" customHeight="1" thickBot="1">
      <c r="B3" s="257" t="s">
        <v>12</v>
      </c>
      <c r="C3" s="247" t="s">
        <v>13</v>
      </c>
      <c r="D3" s="248" t="s">
        <v>14</v>
      </c>
      <c r="E3" s="288"/>
      <c r="F3" s="266" t="s">
        <v>11</v>
      </c>
    </row>
    <row r="4" spans="1:8" ht="21" customHeight="1" thickBot="1">
      <c r="B4" s="26" t="s">
        <v>110</v>
      </c>
      <c r="C4" s="309" t="s">
        <v>176</v>
      </c>
      <c r="D4" s="310"/>
      <c r="E4" s="297"/>
      <c r="F4" s="252">
        <f>IF(SUMIF(F5:F7,1,E5:E7)&gt;5,5,SUMIF(F5:F7,1,E5:E7))</f>
        <v>0</v>
      </c>
    </row>
    <row r="5" spans="1:8" ht="24.75" customHeight="1">
      <c r="A5" s="8"/>
      <c r="B5" s="17" t="s">
        <v>112</v>
      </c>
      <c r="C5" s="4" t="s">
        <v>177</v>
      </c>
      <c r="D5" s="14" t="s">
        <v>48</v>
      </c>
      <c r="E5" s="1">
        <v>5</v>
      </c>
      <c r="F5" s="280">
        <v>2</v>
      </c>
      <c r="G5" s="396" t="s">
        <v>201</v>
      </c>
      <c r="H5" t="s">
        <v>146</v>
      </c>
    </row>
    <row r="6" spans="1:8" ht="24.75" customHeight="1">
      <c r="A6" s="8"/>
      <c r="B6" s="17" t="s">
        <v>113</v>
      </c>
      <c r="C6" s="4" t="s">
        <v>178</v>
      </c>
      <c r="D6" s="14" t="s">
        <v>48</v>
      </c>
      <c r="E6" s="1">
        <v>5</v>
      </c>
      <c r="F6" s="280">
        <v>2</v>
      </c>
      <c r="G6" s="397"/>
      <c r="H6" t="s">
        <v>144</v>
      </c>
    </row>
    <row r="7" spans="1:8" ht="24.75" customHeight="1" thickBot="1">
      <c r="A7" s="8"/>
      <c r="B7" s="30" t="s">
        <v>114</v>
      </c>
      <c r="C7" s="15" t="s">
        <v>179</v>
      </c>
      <c r="D7" s="16" t="s">
        <v>48</v>
      </c>
      <c r="E7" s="271">
        <v>5</v>
      </c>
      <c r="F7" s="284">
        <v>2</v>
      </c>
      <c r="G7" s="398"/>
    </row>
    <row r="9" spans="1:8">
      <c r="C9" s="95"/>
    </row>
  </sheetData>
  <sheetProtection algorithmName="SHA-512" hashValue="aEMMEMl0Sy2wWZoXFWiXhHcrC47/hVCQ0lbh+iYhJl3mhPqxcz5XbMgA6YnzARS82rLkng4mvLTAqsT0+kqASw==" saltValue="OwTQR8KYDBOMOWTjgPSkDw==" spinCount="100000" sheet="1" objects="1" scenarios="1"/>
  <mergeCells count="2">
    <mergeCell ref="C4:D4"/>
    <mergeCell ref="G5:G7"/>
  </mergeCells>
  <pageMargins left="0.23622047244094491" right="0.23622047244094491" top="0.74803149606299213" bottom="0.74803149606299213" header="0.31496062992125984" footer="0.31496062992125984"/>
  <pageSetup paperSize="9" fitToWidth="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17" r:id="rId5" name="List Box 1">
              <controlPr locked="0" defaultSize="0" autoLine="0" autoPict="0">
                <anchor>
                  <from>
                    <xdr:col>5</xdr:col>
                    <xdr:colOff>28575</xdr:colOff>
                    <xdr:row>3</xdr:row>
                    <xdr:rowOff>257175</xdr:rowOff>
                  </from>
                  <to>
                    <xdr:col>5</xdr:col>
                    <xdr:colOff>733425</xdr:colOff>
                    <xdr:row>4</xdr:row>
                    <xdr:rowOff>276225</xdr:rowOff>
                  </to>
                </anchor>
              </controlPr>
            </control>
          </mc:Choice>
        </mc:AlternateContent>
        <mc:AlternateContent xmlns:mc="http://schemas.openxmlformats.org/markup-compatibility/2006">
          <mc:Choice Requires="x14">
            <control shapeId="9218" r:id="rId6" name="List Box 2">
              <controlPr locked="0" defaultSize="0" autoLine="0" autoPict="0">
                <anchor>
                  <from>
                    <xdr:col>5</xdr:col>
                    <xdr:colOff>28575</xdr:colOff>
                    <xdr:row>4</xdr:row>
                    <xdr:rowOff>304800</xdr:rowOff>
                  </from>
                  <to>
                    <xdr:col>5</xdr:col>
                    <xdr:colOff>733425</xdr:colOff>
                    <xdr:row>5</xdr:row>
                    <xdr:rowOff>276225</xdr:rowOff>
                  </to>
                </anchor>
              </controlPr>
            </control>
          </mc:Choice>
        </mc:AlternateContent>
        <mc:AlternateContent xmlns:mc="http://schemas.openxmlformats.org/markup-compatibility/2006">
          <mc:Choice Requires="x14">
            <control shapeId="9219" r:id="rId7" name="List Box 3">
              <controlPr locked="0" defaultSize="0" autoLine="0" autoPict="0">
                <anchor>
                  <from>
                    <xdr:col>5</xdr:col>
                    <xdr:colOff>28575</xdr:colOff>
                    <xdr:row>5</xdr:row>
                    <xdr:rowOff>304800</xdr:rowOff>
                  </from>
                  <to>
                    <xdr:col>5</xdr:col>
                    <xdr:colOff>733425</xdr:colOff>
                    <xdr:row>6</xdr:row>
                    <xdr:rowOff>276225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c079db-1028-4d1a-9d7a-a496084f928d" xsi:nil="true"/>
    <lcf76f155ced4ddcb4097134ff3c332f xmlns="042e37dd-204a-452d-87c6-5b562e17ec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081A15D59DAFF4BA2CE622F18F6B936" ma:contentTypeVersion="16" ma:contentTypeDescription="Crear nuevo documento." ma:contentTypeScope="" ma:versionID="ed68c9cd543f1f491086114068b7a369">
  <xsd:schema xmlns:xsd="http://www.w3.org/2001/XMLSchema" xmlns:xs="http://www.w3.org/2001/XMLSchema" xmlns:p="http://schemas.microsoft.com/office/2006/metadata/properties" xmlns:ns2="042e37dd-204a-452d-87c6-5b562e17ec1a" xmlns:ns3="37c079db-1028-4d1a-9d7a-a496084f928d" targetNamespace="http://schemas.microsoft.com/office/2006/metadata/properties" ma:root="true" ma:fieldsID="fad4e5f54e724c6d660caa417a03c6d9" ns2:_="" ns3:_="">
    <xsd:import namespace="042e37dd-204a-452d-87c6-5b562e17ec1a"/>
    <xsd:import namespace="37c079db-1028-4d1a-9d7a-a496084f928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e37dd-204a-452d-87c6-5b562e17ec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5791138e-6c56-4184-b6ff-529279b8a88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c079db-1028-4d1a-9d7a-a496084f928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fa04c3f-6418-4ec0-8ab3-1ab57d5fb5d8}" ma:internalName="TaxCatchAll" ma:showField="CatchAllData" ma:web="37c079db-1028-4d1a-9d7a-a496084f928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AC8106-19A6-4A44-81B9-F1EA638D91D6}">
  <ds:schemaRefs>
    <ds:schemaRef ds:uri="http://schemas.microsoft.com/office/2006/metadata/properties"/>
    <ds:schemaRef ds:uri="http://schemas.microsoft.com/office/infopath/2007/PartnerControls"/>
    <ds:schemaRef ds:uri="37c079db-1028-4d1a-9d7a-a496084f928d"/>
    <ds:schemaRef ds:uri="042e37dd-204a-452d-87c6-5b562e17ec1a"/>
  </ds:schemaRefs>
</ds:datastoreItem>
</file>

<file path=customXml/itemProps2.xml><?xml version="1.0" encoding="utf-8"?>
<ds:datastoreItem xmlns:ds="http://schemas.openxmlformats.org/officeDocument/2006/customXml" ds:itemID="{0939C7F3-3C91-473E-94B0-CB1D86596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e37dd-204a-452d-87c6-5b562e17ec1a"/>
    <ds:schemaRef ds:uri="37c079db-1028-4d1a-9d7a-a496084f9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80BEED-A01C-4979-AC55-DE95F424B6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Instrucciones</vt:lpstr>
      <vt:lpstr>Resumen</vt:lpstr>
      <vt:lpstr>1. Ambito Territorial</vt:lpstr>
      <vt:lpstr>2. Calidad Operación</vt:lpstr>
      <vt:lpstr>3. Factor Económico</vt:lpstr>
      <vt:lpstr>5. Adaptación Cambio Climático</vt:lpstr>
      <vt:lpstr>8. Igualdad Género</vt:lpstr>
      <vt:lpstr>10. Juventud Rural</vt:lpstr>
      <vt:lpstr>11. Innovación</vt:lpstr>
      <vt:lpstr>12. Patrimonio</vt:lpstr>
      <vt:lpstr>13. Perfil Solicitante</vt:lpstr>
      <vt:lpstr>14. Servicios a la población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Asociacion Comarcal Gran Vega de Sevilla</dc:creator>
  <cp:keywords/>
  <dc:description/>
  <cp:lastModifiedBy>Francisco Salguero - Área Técnica</cp:lastModifiedBy>
  <cp:revision/>
  <dcterms:created xsi:type="dcterms:W3CDTF">2026-02-12T10:09:34Z</dcterms:created>
  <dcterms:modified xsi:type="dcterms:W3CDTF">2026-04-07T09:38:30Z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0x010100A081A15D59DAFF4BA2CE622F18F6B936</vt:lpwstr>
  </property>
  <property fmtid="{D5CDD505-2E9C-101B-9397-08002B2CF9AE}" pid="3" name="MediaServiceImageTags">
    <vt:lpwstr/>
  </property>
</Properties>
</file>